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2240" windowHeight="7950" activeTab="1"/>
  </bookViews>
  <sheets>
    <sheet name="User Guide" sheetId="9" r:id="rId1"/>
    <sheet name="Rating Input" sheetId="1" r:id="rId2"/>
    <sheet name="Data Summary" sheetId="8" r:id="rId3"/>
    <sheet name="Summary Sheet(To Print)" sheetId="7" r:id="rId4"/>
    <sheet name="Info - Do not touch" sheetId="3" state="hidden" r:id="rId5"/>
  </sheets>
  <externalReferences>
    <externalReference r:id="rId6"/>
  </externalReferences>
  <definedNames>
    <definedName name="_xlnm.Print_Area" localSheetId="2">'Data Summary'!$A$1:$E$37</definedName>
    <definedName name="_xlnm.Print_Area" localSheetId="3">'Summary Sheet(To Print)'!$A$1:$F$53</definedName>
    <definedName name="_xlnm.Print_Area" localSheetId="0">'User Guide'!$A$1:$M$35</definedName>
    <definedName name="Rating">'Info - Do not touch'!$A$3:$A$6</definedName>
    <definedName name="Rating3" localSheetId="0">'[1]Info - Do not touch'!$A$25:$A$28</definedName>
    <definedName name="Rating3">'Info - Do not touch'!$A$23:$A$26</definedName>
    <definedName name="Rating4" localSheetId="0">'[1]Info - Do not touch'!$E$3:$E$11</definedName>
    <definedName name="Rating4">'Info - Do not touch'!$E$3:$E$7</definedName>
    <definedName name="Ratings">'Info - Do not touch'!$A$3:$A$7</definedName>
    <definedName name="Ratings2">'Info - Do not touch'!$A$18:$A$21</definedName>
  </definedNames>
  <calcPr calcId="145621"/>
</workbook>
</file>

<file path=xl/calcChain.xml><?xml version="1.0" encoding="utf-8"?>
<calcChain xmlns="http://schemas.openxmlformats.org/spreadsheetml/2006/main">
  <c r="A5" i="8" l="1"/>
  <c r="A6" i="8"/>
  <c r="A27" i="7"/>
  <c r="A26" i="7"/>
  <c r="A25" i="7"/>
  <c r="A24" i="7"/>
  <c r="A23" i="7"/>
  <c r="A22" i="7"/>
  <c r="A20" i="7"/>
  <c r="A19" i="7"/>
  <c r="A18" i="7"/>
  <c r="A17" i="7"/>
  <c r="A16" i="7"/>
  <c r="A14" i="7"/>
  <c r="A13" i="7"/>
  <c r="A12" i="7"/>
  <c r="A11" i="7"/>
  <c r="A10" i="7"/>
  <c r="A4" i="7"/>
  <c r="A5" i="7"/>
  <c r="A6" i="7"/>
  <c r="A7" i="7"/>
  <c r="A8" i="7"/>
  <c r="A3" i="7"/>
  <c r="A22" i="8"/>
  <c r="A23" i="8"/>
  <c r="A24" i="8"/>
  <c r="A25" i="8"/>
  <c r="A26" i="8"/>
  <c r="A21" i="8"/>
  <c r="A17" i="8"/>
  <c r="A16" i="8"/>
  <c r="A18" i="8"/>
  <c r="A19" i="8"/>
  <c r="A15" i="8"/>
  <c r="A11" i="8"/>
  <c r="A12" i="8"/>
  <c r="A13" i="8"/>
  <c r="A14" i="8"/>
  <c r="A10" i="8"/>
  <c r="A4" i="8"/>
  <c r="A7" i="8"/>
  <c r="A8" i="8"/>
  <c r="A3" i="8"/>
  <c r="A37" i="8"/>
  <c r="E26" i="8"/>
  <c r="E25" i="8"/>
  <c r="E24" i="8"/>
  <c r="E23" i="8"/>
  <c r="E22" i="8"/>
  <c r="E21" i="8"/>
  <c r="E19" i="8"/>
  <c r="D19" i="8"/>
  <c r="C19" i="8"/>
  <c r="B19" i="8"/>
  <c r="E18" i="8"/>
  <c r="D18" i="8"/>
  <c r="C18" i="8"/>
  <c r="B18" i="8"/>
  <c r="E17" i="8"/>
  <c r="D17" i="8"/>
  <c r="C17" i="8"/>
  <c r="B17" i="8"/>
  <c r="E16" i="8"/>
  <c r="D16" i="8"/>
  <c r="C16" i="8"/>
  <c r="B16" i="8"/>
  <c r="E15" i="8"/>
  <c r="D15" i="8"/>
  <c r="C15" i="8"/>
  <c r="B15" i="8"/>
  <c r="E14" i="8"/>
  <c r="D14" i="8"/>
  <c r="C14" i="8"/>
  <c r="B14" i="8"/>
  <c r="E13" i="8"/>
  <c r="D13" i="8"/>
  <c r="C13" i="8"/>
  <c r="B13" i="8"/>
  <c r="E12" i="8"/>
  <c r="D12" i="8"/>
  <c r="C12" i="8"/>
  <c r="B12" i="8"/>
  <c r="E11" i="8"/>
  <c r="D11" i="8"/>
  <c r="C11" i="8"/>
  <c r="B11" i="8"/>
  <c r="E10" i="8"/>
  <c r="D10" i="8"/>
  <c r="C10" i="8"/>
  <c r="B10" i="8"/>
  <c r="E8" i="8"/>
  <c r="D8" i="8"/>
  <c r="C8" i="8"/>
  <c r="B8" i="8"/>
  <c r="E7" i="8"/>
  <c r="D7" i="8"/>
  <c r="C7" i="8"/>
  <c r="B7" i="8"/>
  <c r="E6" i="8"/>
  <c r="D6" i="8"/>
  <c r="C6" i="8"/>
  <c r="B6" i="8"/>
  <c r="E5" i="8"/>
  <c r="D5" i="8"/>
  <c r="C5" i="8"/>
  <c r="B5" i="8"/>
  <c r="E4" i="8"/>
  <c r="D4" i="8"/>
  <c r="C4" i="8"/>
  <c r="B4" i="8"/>
  <c r="E3" i="8"/>
  <c r="D3" i="8"/>
  <c r="C3" i="8"/>
  <c r="B3" i="8"/>
  <c r="E1" i="8"/>
  <c r="D1" i="8"/>
  <c r="C1" i="8"/>
  <c r="B1" i="8"/>
  <c r="E1" i="7"/>
  <c r="E27" i="7"/>
  <c r="E23" i="7"/>
  <c r="E24" i="7"/>
  <c r="E25" i="7"/>
  <c r="E26" i="7"/>
  <c r="E22" i="7"/>
  <c r="B17" i="7"/>
  <c r="C17" i="7"/>
  <c r="D17" i="7"/>
  <c r="E17" i="7"/>
  <c r="B18" i="7"/>
  <c r="C18" i="7"/>
  <c r="D18" i="7"/>
  <c r="E18" i="7"/>
  <c r="B19" i="7"/>
  <c r="C19" i="7"/>
  <c r="D19" i="7"/>
  <c r="E19" i="7"/>
  <c r="B20" i="7"/>
  <c r="C20" i="7"/>
  <c r="D20" i="7"/>
  <c r="E20" i="7"/>
  <c r="C16" i="7"/>
  <c r="D16" i="7"/>
  <c r="E16" i="7"/>
  <c r="B16" i="7"/>
  <c r="B11" i="7"/>
  <c r="C11" i="7"/>
  <c r="D11" i="7"/>
  <c r="E11" i="7"/>
  <c r="B12" i="7"/>
  <c r="C12" i="7"/>
  <c r="D12" i="7"/>
  <c r="E12" i="7"/>
  <c r="B13" i="7"/>
  <c r="C13" i="7"/>
  <c r="D13" i="7"/>
  <c r="E13" i="7"/>
  <c r="B14" i="7"/>
  <c r="C14" i="7"/>
  <c r="D14" i="7"/>
  <c r="E14" i="7"/>
  <c r="C10" i="7"/>
  <c r="D10" i="7"/>
  <c r="E10" i="7"/>
  <c r="B10" i="7"/>
  <c r="B4" i="7"/>
  <c r="C4" i="7"/>
  <c r="D4" i="7"/>
  <c r="E4" i="7"/>
  <c r="B5" i="7"/>
  <c r="C5" i="7"/>
  <c r="D5" i="7"/>
  <c r="E5" i="7"/>
  <c r="B6" i="7"/>
  <c r="C6" i="7"/>
  <c r="D6" i="7"/>
  <c r="E6" i="7"/>
  <c r="B7" i="7"/>
  <c r="C7" i="7"/>
  <c r="D7" i="7"/>
  <c r="E7" i="7"/>
  <c r="B8" i="7"/>
  <c r="C8" i="7"/>
  <c r="D8" i="7"/>
  <c r="E8" i="7"/>
  <c r="E3" i="7"/>
  <c r="D3" i="7"/>
  <c r="C3" i="7"/>
  <c r="B3" i="7"/>
  <c r="A36" i="7"/>
  <c r="B28" i="8" l="1"/>
  <c r="B32" i="8"/>
  <c r="B33" i="8"/>
  <c r="B29" i="8"/>
  <c r="C1" i="7"/>
  <c r="D1" i="7"/>
  <c r="B1" i="7"/>
  <c r="B34" i="8" l="1"/>
  <c r="C33" i="8" s="1"/>
  <c r="A34" i="7" s="1"/>
  <c r="B30" i="8"/>
  <c r="C29" i="8" s="1"/>
  <c r="A32" i="7" s="1"/>
  <c r="C37" i="8" l="1"/>
  <c r="A38" i="7" s="1"/>
</calcChain>
</file>

<file path=xl/sharedStrings.xml><?xml version="1.0" encoding="utf-8"?>
<sst xmlns="http://schemas.openxmlformats.org/spreadsheetml/2006/main" count="233" uniqueCount="120">
  <si>
    <t>Domain 1: Planning and Preparation</t>
  </si>
  <si>
    <t>Domain 4: Professional Responsibilities</t>
  </si>
  <si>
    <t>Unsatisfactory (U)</t>
  </si>
  <si>
    <t>Needs Improvement (NI)</t>
  </si>
  <si>
    <t>Proficient (P)</t>
  </si>
  <si>
    <t>Domain 2  Total</t>
  </si>
  <si>
    <t xml:space="preserve">Domain 3 Total </t>
  </si>
  <si>
    <t>Domain 1 Total</t>
  </si>
  <si>
    <t>Domain 4 Total</t>
  </si>
  <si>
    <t>Total Score</t>
  </si>
  <si>
    <t xml:space="preserve">Total Score </t>
  </si>
  <si>
    <t xml:space="preserve">To use this workbook: </t>
  </si>
  <si>
    <t>Once saved, click on the Rating Input worksheet below and change the date at the correct column for the observation you are completing. You will choose where it says "Observation Cycle" and place the date in mm/dd/yyyy format.</t>
  </si>
  <si>
    <t>*</t>
  </si>
  <si>
    <t>Policies to Remember</t>
  </si>
  <si>
    <t xml:space="preserve">Once the observation/rating is completed, be sure to click save. </t>
  </si>
  <si>
    <t>Summative Rating</t>
  </si>
  <si>
    <t>Band</t>
  </si>
  <si>
    <t>Excellent</t>
  </si>
  <si>
    <t>3.70 – 4.00</t>
  </si>
  <si>
    <t>Proficient</t>
  </si>
  <si>
    <t>2.75 – 3.69</t>
  </si>
  <si>
    <t>Needs Improvement</t>
  </si>
  <si>
    <t>2.50 – 2.74</t>
  </si>
  <si>
    <t>Unsatisfactory</t>
  </si>
  <si>
    <t>Anything below 2.49</t>
  </si>
  <si>
    <t xml:space="preserve">All Sheets are protected and if a cell is shaded in, it is also protected. If the cell is white, you can make changes. Those changes are limited to rating and comments. </t>
  </si>
  <si>
    <t>Type of teacher</t>
  </si>
  <si>
    <t>Number of scheduled observations</t>
  </si>
  <si>
    <t>Number of unscheduled observations*</t>
  </si>
  <si>
    <t>Frequency of summative evaluations</t>
  </si>
  <si>
    <t>Annually</t>
  </si>
  <si>
    <t>A</t>
  </si>
  <si>
    <t>B</t>
  </si>
  <si>
    <t>C</t>
  </si>
  <si>
    <t>Band*</t>
  </si>
  <si>
    <t>Distinguished/Excellent (E)</t>
  </si>
  <si>
    <t>U</t>
  </si>
  <si>
    <t>NI</t>
  </si>
  <si>
    <t>P</t>
  </si>
  <si>
    <t>E</t>
  </si>
  <si>
    <t>Legend</t>
  </si>
  <si>
    <t>U= Unsatisfactory</t>
  </si>
  <si>
    <t>P = Proficient</t>
  </si>
  <si>
    <t>NI = Needs Improvement</t>
  </si>
  <si>
    <t>E = Distinguished/Excellent</t>
  </si>
  <si>
    <t>Teacher Signature</t>
  </si>
  <si>
    <t>Evaluator Signature</t>
  </si>
  <si>
    <t>Comments</t>
  </si>
  <si>
    <t>Summative Rating Raw Score</t>
  </si>
  <si>
    <t>Final Summative Rating</t>
  </si>
  <si>
    <t>D</t>
  </si>
  <si>
    <t>Not Yet Rated/Not Required</t>
  </si>
  <si>
    <t>X = Not Yet Rated/Not Required</t>
  </si>
  <si>
    <t>Domain 2/3: The Environment and Delivery of Service</t>
  </si>
  <si>
    <t>Domain 1&amp;4 Review</t>
  </si>
  <si>
    <t>Domain 2&amp;3 Review</t>
  </si>
  <si>
    <t>1&amp;4 Rating</t>
  </si>
  <si>
    <t>2&amp;3 Rating</t>
  </si>
  <si>
    <t>Domain 2: The Environment</t>
  </si>
  <si>
    <t>Domain 3: Delivery of Service</t>
  </si>
  <si>
    <t>Re-save this workbook to a safe place. The file name should include the name of the professional and year of evaluation. For example, Jones_2012_Evaluation Workbook</t>
  </si>
  <si>
    <t>Work through the domains and replace "Not Yet Rated/Not Required" with the appropriate rating. The cells are populated with drop down menus, and to use them click the small arrow to the right of the cell. EVERY cell for a observation should be filled with a rating.</t>
  </si>
  <si>
    <t xml:space="preserve">The Data Summary/Summary Sheet worksheets will populate and calculate the ratings automatically. These worksheets are protected. </t>
  </si>
  <si>
    <t>Notes about Calculations</t>
  </si>
  <si>
    <t>The Data Summary sheet does include columns with the number 0 in them. The formulas disregard any cell that includes a 0; those values are not included in the averages of the measures. (The formulas start with the number of ratings possible over 4 cycles, then removes the ratings from the cycles not required/completed.)</t>
  </si>
  <si>
    <t>Consult the table below or the Teacher Appraisal Process Manual to identify how many observations are required for each professional at your school.</t>
  </si>
  <si>
    <t xml:space="preserve">*Administrators and professionals have the option to request an additional unscheduled observation at their discretion. </t>
  </si>
  <si>
    <t xml:space="preserve">The Summary Sheet generates a Summative Rating Raw Score in a numeric form. After that number is generated, evaluators must check the qualifiers and band numbers to identify the Final Summative Rating. </t>
  </si>
  <si>
    <t xml:space="preserve">Be sure to input the number of days a professional is absent on the Rating Input worksheet. This number will automatically be recorded on the Data Summary Sheet and Summary Sheet. </t>
  </si>
  <si>
    <t>4a: Reflecting on practice</t>
  </si>
  <si>
    <t>4e: Engaging in professional development</t>
  </si>
  <si>
    <t>1a:Demonstrating knowledge and skill in the specialist therapy area; holding the relevant certificate or license</t>
  </si>
  <si>
    <t>1b: Establishing goals for the therapy program appropriate to the setting and the students served</t>
  </si>
  <si>
    <t>1c: Demonstrating knowledge of district, state, and federal regulations and guidelines</t>
  </si>
  <si>
    <t>1d: Demonstrating knowledge of resources, both within and beyond the school and district</t>
  </si>
  <si>
    <t>1e: Planning the therapy program, integrated with the regular school program, to meet the needs of individual students</t>
  </si>
  <si>
    <t>1f:Developing a plan to evaluate the therapy program</t>
  </si>
  <si>
    <t>2a: Establishing rapport with students</t>
  </si>
  <si>
    <t>2b: Organizing time effectively</t>
  </si>
  <si>
    <t>2c: Establishing and maintaining clear procedures for referrals</t>
  </si>
  <si>
    <t>2d: Establishing standards of conduct in the treatment center</t>
  </si>
  <si>
    <t>2e: Organizing physical space for testing of students and providing therapy</t>
  </si>
  <si>
    <t>3a: Responding to referrals and evaluating student needs</t>
  </si>
  <si>
    <t>3b: Developing and implementing treatment plans to maximize students’ success</t>
  </si>
  <si>
    <t>3c: Communicating with families</t>
  </si>
  <si>
    <t>3d: Collecting information; writing reports</t>
  </si>
  <si>
    <t>3e: Demonstrating flexibility and responsiveness</t>
  </si>
  <si>
    <t>4b: Collaborating with teachers and administrators</t>
  </si>
  <si>
    <t>4c: Maintaining an effective data-management system</t>
  </si>
  <si>
    <t xml:space="preserve">4d: Participating in a professional community </t>
  </si>
  <si>
    <t>4f: Showing professionalism, including integrity, advocacy, and maintaining confidentiality</t>
  </si>
  <si>
    <t>School Theraputic Specialist Attendence (Days Absent)</t>
  </si>
  <si>
    <t>School Theraputic Specialist Attendence</t>
  </si>
  <si>
    <t>Domain 1&amp;4 Rating</t>
  </si>
  <si>
    <t>Domain 2&amp;3 Rating</t>
  </si>
  <si>
    <t xml:space="preserve">If there are any differences between the process discussed in the Teacher Appraisal Process Manual and the requirements for a group of professionals, those details will be discussed and agreed upon by Kathy Massey and the members of each group of professionals.  For example, some professional rubrics included observable components outside of Domains 2 and 3. Additionally, some observable components might not be possible to observe during a regular observation, and may need to be observed in the context of other professional responsibilities. </t>
  </si>
  <si>
    <t>3.69 – 4.00</t>
  </si>
  <si>
    <t>2.9 – 3.68</t>
  </si>
  <si>
    <t>2.41 – 2.89</t>
  </si>
  <si>
    <t>2.40 and below</t>
  </si>
  <si>
    <t>Summary Sheet is the form that can be printed to show professionals their numerical summary scores at the Summative Conference. HOWEVER, IT IS UP TO THE EVALUATOR TO CHECK THE BANDS TO IDENTIFY WHICH SUMMATIVE RATING (EXCELLENT, PROFICIENT, NEEDS IMPROVEMENT OR UNSATISFACTORY) THE TEACHER HAS EARNED.</t>
  </si>
  <si>
    <t>First-year teachers</t>
  </si>
  <si>
    <t>Nontenured teachers</t>
  </si>
  <si>
    <t>Tenured teachers with Unsatisfactory or Needs Improvement rating</t>
  </si>
  <si>
    <t>Tenured teachers with Proficient or Excellent rating</t>
  </si>
  <si>
    <t>Every two years</t>
  </si>
  <si>
    <t>Part-time employees or retirees</t>
  </si>
  <si>
    <t>No student growth</t>
  </si>
  <si>
    <t>By May 1</t>
  </si>
  <si>
    <t>Late hires (after 60th day)</t>
  </si>
  <si>
    <t xml:space="preserve">Page 15 in the Teacher Appraisal Process Manual provides the recommended timeline for conducting teacher evaluations. </t>
  </si>
  <si>
    <t>3.69-4.00</t>
  </si>
  <si>
    <t>2.9-3.68</t>
  </si>
  <si>
    <t>2.41-2.89</t>
  </si>
  <si>
    <t xml:space="preserve">*Teachers with a summative rating of 3.4 or higher will be considered Group 4 for reduction in force (RIF) purposes. Teachers with a summative rating of 2.9–3.39 will be considered Group 3 for RIF purposes. </t>
  </si>
  <si>
    <t>Observation Cycle 1 (DATE)</t>
  </si>
  <si>
    <t>Observation Cycle 2 (DATE)</t>
  </si>
  <si>
    <t>Observation Cycle 3 (DATE)</t>
  </si>
  <si>
    <t>Observation Cycle 4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</si>
</sst>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3" x14ac:knownFonts="1">
    <font>
      <sz val="11"/>
      <color theme="1"/>
      <name val="Calibri"/>
      <family val="2"/>
      <scheme val="minor"/>
    </font>
    <font>
      <sz val="11"/>
      <color theme="1"/>
      <name val="Cambria"/>
      <family val="1"/>
    </font>
    <font>
      <b/>
      <sz val="11"/>
      <color theme="1"/>
      <name val="Calibri"/>
      <family val="2"/>
      <scheme val="minor"/>
    </font>
    <font>
      <sz val="10"/>
      <color theme="1"/>
      <name val="Calibri"/>
      <family val="2"/>
      <scheme val="minor"/>
    </font>
    <font>
      <b/>
      <sz val="10"/>
      <color theme="1"/>
      <name val="Calibri"/>
      <family val="2"/>
      <scheme val="minor"/>
    </font>
    <font>
      <b/>
      <sz val="10"/>
      <color theme="1"/>
      <name val="Arial"/>
      <family val="2"/>
    </font>
    <font>
      <sz val="10"/>
      <color theme="1"/>
      <name val="Arial"/>
      <family val="2"/>
    </font>
    <font>
      <b/>
      <sz val="9"/>
      <color theme="1"/>
      <name val="Calibri"/>
      <family val="2"/>
      <scheme val="minor"/>
    </font>
    <font>
      <sz val="9"/>
      <color theme="1"/>
      <name val="Calibri"/>
      <family val="2"/>
      <scheme val="minor"/>
    </font>
    <font>
      <b/>
      <sz val="8"/>
      <color theme="1"/>
      <name val="Calibri"/>
      <family val="2"/>
      <scheme val="minor"/>
    </font>
    <font>
      <sz val="9"/>
      <color theme="1"/>
      <name val="Arial"/>
      <family val="2"/>
    </font>
    <font>
      <b/>
      <sz val="9"/>
      <color theme="1"/>
      <name val="Arial"/>
      <family val="2"/>
    </font>
    <font>
      <sz val="10"/>
      <color rgb="FF000000"/>
      <name val="Arial"/>
      <family val="2"/>
    </font>
    <font>
      <b/>
      <sz val="14"/>
      <color rgb="FF000000"/>
      <name val="Calibri"/>
      <family val="2"/>
    </font>
    <font>
      <b/>
      <sz val="11"/>
      <color rgb="FF000000"/>
      <name val="Calibri"/>
      <family val="2"/>
    </font>
    <font>
      <sz val="11"/>
      <color rgb="FF000000"/>
      <name val="Calibri"/>
      <family val="2"/>
    </font>
    <font>
      <sz val="16"/>
      <color rgb="FF000000"/>
      <name val="Calibri"/>
      <family val="2"/>
    </font>
    <font>
      <sz val="10"/>
      <color rgb="FF1F497D"/>
      <name val="Franklin Gothic Book"/>
      <family val="2"/>
    </font>
    <font>
      <b/>
      <sz val="9"/>
      <color rgb="FF000000"/>
      <name val="Calibri"/>
      <family val="2"/>
    </font>
    <font>
      <sz val="9"/>
      <color rgb="FF000000"/>
      <name val="Calibri"/>
      <family val="2"/>
    </font>
    <font>
      <sz val="10"/>
      <color rgb="FF000000"/>
      <name val="Calibri"/>
      <family val="2"/>
    </font>
    <font>
      <b/>
      <sz val="10"/>
      <color rgb="FF000000"/>
      <name val="Calibri"/>
      <family val="2"/>
    </font>
    <font>
      <sz val="9"/>
      <color rgb="FF00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B5C7D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8">
    <xf numFmtId="0" fontId="0" fillId="0" borderId="0" xfId="0"/>
    <xf numFmtId="0" fontId="1" fillId="0" borderId="0" xfId="0" applyFont="1"/>
    <xf numFmtId="1" fontId="0" fillId="0" borderId="0" xfId="0" applyNumberFormat="1"/>
    <xf numFmtId="0" fontId="2" fillId="0" borderId="17" xfId="0" applyFont="1" applyFill="1" applyBorder="1" applyAlignment="1">
      <alignment horizontal="center" vertical="top" wrapText="1"/>
    </xf>
    <xf numFmtId="0" fontId="2" fillId="0" borderId="18" xfId="0" applyFont="1" applyFill="1" applyBorder="1" applyAlignment="1">
      <alignment horizontal="center" wrapText="1"/>
    </xf>
    <xf numFmtId="0" fontId="0" fillId="0" borderId="19" xfId="0" applyFill="1" applyBorder="1" applyAlignment="1">
      <alignment wrapText="1"/>
    </xf>
    <xf numFmtId="0" fontId="0" fillId="0" borderId="20" xfId="0" applyFill="1" applyBorder="1" applyAlignment="1">
      <alignment horizontal="center" wrapText="1"/>
    </xf>
    <xf numFmtId="0" fontId="0" fillId="0" borderId="0" xfId="0" applyFont="1"/>
    <xf numFmtId="0" fontId="0" fillId="0" borderId="0" xfId="0" applyFont="1" applyAlignment="1">
      <alignment horizontal="center"/>
    </xf>
    <xf numFmtId="0" fontId="3" fillId="0" borderId="0" xfId="0" applyFont="1"/>
    <xf numFmtId="0" fontId="6" fillId="0" borderId="0" xfId="0" applyFont="1" applyBorder="1"/>
    <xf numFmtId="0" fontId="0" fillId="0" borderId="0" xfId="0" applyAlignment="1">
      <alignment horizontal="center" vertical="center"/>
    </xf>
    <xf numFmtId="0" fontId="0" fillId="0" borderId="0" xfId="0" applyFill="1" applyBorder="1" applyAlignment="1">
      <alignment horizontal="center" wrapText="1"/>
    </xf>
    <xf numFmtId="0" fontId="9"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Fill="1" applyBorder="1"/>
    <xf numFmtId="0" fontId="4" fillId="0" borderId="0" xfId="0" applyFont="1" applyFill="1" applyBorder="1" applyAlignment="1">
      <alignment vertical="center"/>
    </xf>
    <xf numFmtId="0" fontId="13" fillId="0" borderId="0" xfId="0" applyFont="1" applyFill="1" applyBorder="1" applyAlignment="1"/>
    <xf numFmtId="0" fontId="14" fillId="0" borderId="0" xfId="0" applyFont="1" applyAlignment="1">
      <alignment horizontal="center" vertical="center"/>
    </xf>
    <xf numFmtId="0" fontId="15" fillId="0" borderId="0" xfId="0" applyFont="1" applyFill="1" applyBorder="1" applyAlignment="1">
      <alignment wrapText="1"/>
    </xf>
    <xf numFmtId="0" fontId="15" fillId="0" borderId="0" xfId="0" applyFont="1" applyFill="1" applyBorder="1" applyAlignment="1">
      <alignment horizontal="left" wrapText="1"/>
    </xf>
    <xf numFmtId="0" fontId="13" fillId="0" borderId="0" xfId="0" applyFont="1" applyFill="1" applyBorder="1" applyAlignment="1">
      <alignment horizontal="left"/>
    </xf>
    <xf numFmtId="0" fontId="16" fillId="0" borderId="0" xfId="0" applyFont="1" applyAlignment="1">
      <alignment horizontal="center" vertical="center"/>
    </xf>
    <xf numFmtId="0" fontId="15" fillId="0" borderId="0" xfId="0" applyFont="1" applyBorder="1" applyAlignment="1">
      <alignment horizontal="left" wrapText="1"/>
    </xf>
    <xf numFmtId="0" fontId="13" fillId="0" borderId="0" xfId="0" applyFont="1" applyAlignment="1">
      <alignment horizontal="center" vertical="center"/>
    </xf>
    <xf numFmtId="0" fontId="15" fillId="0" borderId="0" xfId="0" applyFont="1" applyBorder="1" applyAlignment="1">
      <alignment wrapText="1"/>
    </xf>
    <xf numFmtId="0" fontId="17" fillId="0" borderId="0" xfId="0" applyFont="1" applyAlignment="1">
      <alignment horizontal="center" vertical="center"/>
    </xf>
    <xf numFmtId="0" fontId="17" fillId="0" borderId="0" xfId="0" applyFont="1"/>
    <xf numFmtId="0" fontId="15" fillId="0" borderId="0" xfId="0" applyFont="1" applyFill="1" applyBorder="1" applyAlignment="1"/>
    <xf numFmtId="0" fontId="17" fillId="0" borderId="0" xfId="0" applyFont="1" applyBorder="1"/>
    <xf numFmtId="0" fontId="17" fillId="0" borderId="0" xfId="0" applyFont="1" applyFill="1" applyBorder="1"/>
    <xf numFmtId="0" fontId="0" fillId="0" borderId="0" xfId="0" applyAlignment="1">
      <alignment wrapText="1"/>
    </xf>
    <xf numFmtId="0" fontId="17" fillId="0" borderId="0" xfId="0" applyFont="1" applyBorder="1" applyAlignment="1">
      <alignment wrapText="1"/>
    </xf>
    <xf numFmtId="0" fontId="17" fillId="0" borderId="0" xfId="0" applyFont="1" applyFill="1" applyBorder="1" applyAlignment="1">
      <alignment wrapText="1"/>
    </xf>
    <xf numFmtId="0" fontId="20" fillId="0" borderId="0" xfId="0" applyFont="1" applyFill="1" applyBorder="1" applyAlignment="1">
      <alignment vertical="top" wrapText="1"/>
    </xf>
    <xf numFmtId="0" fontId="17" fillId="0" borderId="0" xfId="0" applyFont="1" applyAlignment="1"/>
    <xf numFmtId="0" fontId="7" fillId="4" borderId="1" xfId="0" applyFont="1" applyFill="1" applyBorder="1" applyAlignment="1">
      <alignment horizontal="center" vertical="center" wrapText="1"/>
    </xf>
    <xf numFmtId="0" fontId="4" fillId="2" borderId="1" xfId="0" applyFont="1" applyFill="1" applyBorder="1" applyAlignment="1">
      <alignment vertical="center"/>
    </xf>
    <xf numFmtId="14" fontId="5" fillId="0" borderId="1" xfId="0" applyNumberFormat="1" applyFont="1" applyBorder="1" applyAlignment="1" applyProtection="1">
      <alignment horizontal="center" vertical="center"/>
      <protection locked="0"/>
    </xf>
    <xf numFmtId="0" fontId="5" fillId="2" borderId="1" xfId="0" applyFont="1" applyFill="1" applyBorder="1" applyAlignment="1">
      <alignment vertical="center"/>
    </xf>
    <xf numFmtId="0" fontId="6" fillId="2" borderId="1" xfId="0" applyFont="1" applyFill="1" applyBorder="1" applyAlignment="1">
      <alignment vertical="center"/>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0" borderId="0" xfId="0" applyFont="1" applyBorder="1" applyAlignment="1">
      <alignment vertical="center"/>
    </xf>
    <xf numFmtId="0" fontId="3" fillId="0" borderId="0" xfId="0" applyFont="1" applyFill="1" applyBorder="1" applyAlignment="1">
      <alignment vertical="center"/>
    </xf>
    <xf numFmtId="14" fontId="4" fillId="2" borderId="24" xfId="0" applyNumberFormat="1"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0" fontId="3"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4" fillId="2" borderId="1" xfId="0" applyFont="1" applyFill="1" applyBorder="1" applyAlignment="1">
      <alignment horizontal="right" vertical="center"/>
    </xf>
    <xf numFmtId="164" fontId="3" fillId="2" borderId="10" xfId="0" applyNumberFormat="1" applyFont="1" applyFill="1" applyBorder="1" applyAlignment="1">
      <alignment vertical="center"/>
    </xf>
    <xf numFmtId="0" fontId="5" fillId="4" borderId="1" xfId="0" applyFont="1" applyFill="1" applyBorder="1" applyAlignment="1">
      <alignment horizontal="center" vertical="center" wrapText="1"/>
    </xf>
    <xf numFmtId="0" fontId="3" fillId="2" borderId="10" xfId="0" applyFont="1" applyFill="1" applyBorder="1" applyAlignment="1">
      <alignment vertical="center"/>
    </xf>
    <xf numFmtId="0" fontId="5" fillId="0" borderId="0" xfId="0" applyFont="1" applyFill="1" applyBorder="1" applyAlignment="1">
      <alignment vertical="center" wrapText="1"/>
    </xf>
    <xf numFmtId="164" fontId="3" fillId="2" borderId="1" xfId="0" applyNumberFormat="1" applyFont="1" applyFill="1" applyBorder="1" applyAlignment="1">
      <alignment vertical="center"/>
    </xf>
    <xf numFmtId="0" fontId="3" fillId="0" borderId="0" xfId="0" applyFont="1" applyFill="1" applyBorder="1" applyAlignment="1">
      <alignment horizontal="center" vertical="center"/>
    </xf>
    <xf numFmtId="0" fontId="3" fillId="2" borderId="1" xfId="0" applyFont="1" applyFill="1" applyBorder="1" applyAlignment="1">
      <alignment vertical="center"/>
    </xf>
    <xf numFmtId="0" fontId="8" fillId="0" borderId="0" xfId="0" applyFont="1" applyFill="1" applyBorder="1" applyAlignment="1">
      <alignment vertical="center"/>
    </xf>
    <xf numFmtId="0" fontId="0" fillId="0" borderId="0" xfId="0" applyFill="1" applyBorder="1" applyAlignment="1">
      <alignment vertical="center"/>
    </xf>
    <xf numFmtId="0" fontId="0" fillId="0" borderId="0" xfId="0" applyFont="1" applyBorder="1" applyAlignment="1">
      <alignment vertical="center"/>
    </xf>
    <xf numFmtId="14" fontId="4" fillId="2" borderId="1" xfId="0" applyNumberFormat="1" applyFont="1" applyFill="1" applyBorder="1" applyAlignment="1">
      <alignment horizontal="center" vertical="center"/>
    </xf>
    <xf numFmtId="0" fontId="0" fillId="0" borderId="0" xfId="0" applyFont="1" applyAlignment="1">
      <alignment vertical="center"/>
    </xf>
    <xf numFmtId="0" fontId="6" fillId="4" borderId="1" xfId="0" applyFont="1" applyFill="1" applyBorder="1" applyAlignment="1">
      <alignment vertical="center" wrapText="1"/>
    </xf>
    <xf numFmtId="14" fontId="3" fillId="2"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0" xfId="0" applyFont="1" applyAlignment="1">
      <alignment horizontal="center" vertical="center"/>
    </xf>
    <xf numFmtId="0" fontId="6" fillId="0" borderId="0" xfId="0" applyFont="1" applyFill="1" applyBorder="1" applyAlignment="1">
      <alignment vertical="center" wrapText="1"/>
    </xf>
    <xf numFmtId="14" fontId="3"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Border="1" applyAlignment="1" applyProtection="1">
      <alignment vertical="center"/>
      <protection locked="0"/>
    </xf>
    <xf numFmtId="14" fontId="5" fillId="0" borderId="12" xfId="0" applyNumberFormat="1" applyFont="1" applyBorder="1" applyAlignment="1" applyProtection="1">
      <alignment horizontal="center" vertical="center"/>
      <protection locked="0"/>
    </xf>
    <xf numFmtId="0" fontId="6" fillId="2" borderId="12" xfId="0" applyFont="1" applyFill="1" applyBorder="1" applyAlignment="1">
      <alignment vertical="center"/>
    </xf>
    <xf numFmtId="0" fontId="6" fillId="0" borderId="12" xfId="0" applyFont="1" applyBorder="1" applyAlignment="1" applyProtection="1">
      <alignment horizontal="center" vertical="center"/>
      <protection locked="0"/>
    </xf>
    <xf numFmtId="0" fontId="6"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0" borderId="0" xfId="0" applyFont="1" applyBorder="1"/>
    <xf numFmtId="0" fontId="19" fillId="0" borderId="0" xfId="0" applyFont="1" applyBorder="1" applyAlignment="1">
      <alignment vertical="center" wrapText="1"/>
    </xf>
    <xf numFmtId="0" fontId="2" fillId="6" borderId="26" xfId="0" applyFont="1" applyFill="1" applyBorder="1" applyAlignment="1">
      <alignment horizontal="left" vertical="center" wrapText="1"/>
    </xf>
    <xf numFmtId="0" fontId="2" fillId="6" borderId="26" xfId="0" applyFont="1" applyFill="1" applyBorder="1" applyAlignment="1">
      <alignment horizontal="center" vertical="center" wrapText="1"/>
    </xf>
    <xf numFmtId="0" fontId="0" fillId="0" borderId="26" xfId="0" applyFont="1" applyBorder="1" applyAlignment="1">
      <alignment vertical="center" wrapText="1"/>
    </xf>
    <xf numFmtId="0" fontId="0" fillId="0" borderId="26" xfId="0" applyFont="1" applyBorder="1" applyAlignment="1">
      <alignment horizontal="center" vertical="center" wrapText="1"/>
    </xf>
    <xf numFmtId="0" fontId="18"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vertical="top" wrapText="1"/>
    </xf>
    <xf numFmtId="0" fontId="17" fillId="0" borderId="0" xfId="0" applyFont="1" applyBorder="1" applyAlignment="1"/>
    <xf numFmtId="0" fontId="21" fillId="0" borderId="0" xfId="0" applyFont="1" applyFill="1" applyBorder="1" applyAlignment="1">
      <alignment vertical="top" wrapText="1"/>
    </xf>
    <xf numFmtId="0" fontId="0" fillId="0" borderId="0" xfId="0" applyFill="1" applyBorder="1" applyAlignment="1"/>
    <xf numFmtId="0" fontId="20" fillId="0" borderId="0" xfId="0" applyFont="1" applyFill="1" applyBorder="1" applyAlignment="1">
      <alignment vertical="center" wrapText="1"/>
    </xf>
    <xf numFmtId="0" fontId="0" fillId="0" borderId="0" xfId="0" applyFill="1" applyBorder="1" applyAlignment="1">
      <alignment wrapText="1"/>
    </xf>
    <xf numFmtId="0" fontId="4" fillId="3" borderId="26" xfId="0" applyFont="1" applyFill="1" applyBorder="1" applyAlignment="1">
      <alignment horizontal="center" vertical="top" wrapText="1"/>
    </xf>
    <xf numFmtId="0" fontId="3" fillId="0" borderId="26" xfId="0" applyFont="1" applyBorder="1" applyAlignment="1">
      <alignment vertical="top" wrapText="1"/>
    </xf>
    <xf numFmtId="0" fontId="22" fillId="0" borderId="0" xfId="0" applyFont="1" applyAlignment="1">
      <alignment vertical="center"/>
    </xf>
    <xf numFmtId="0" fontId="15" fillId="0" borderId="0" xfId="0" applyFont="1" applyBorder="1" applyAlignment="1">
      <alignment horizontal="left" wrapText="1"/>
    </xf>
    <xf numFmtId="0" fontId="17" fillId="0" borderId="0" xfId="0" applyFont="1" applyBorder="1" applyAlignment="1">
      <alignment horizontal="center" vertical="center"/>
    </xf>
    <xf numFmtId="0" fontId="3" fillId="0" borderId="26" xfId="0" applyFont="1" applyBorder="1" applyAlignment="1">
      <alignment horizontal="center" vertical="top" wrapText="1"/>
    </xf>
    <xf numFmtId="0" fontId="17" fillId="0" borderId="0" xfId="0" applyFont="1" applyBorder="1"/>
    <xf numFmtId="0" fontId="0" fillId="0" borderId="0" xfId="0" applyFont="1" applyFill="1" applyBorder="1" applyAlignment="1">
      <alignment horizontal="left" wrapText="1"/>
    </xf>
    <xf numFmtId="0" fontId="4" fillId="3" borderId="26" xfId="0" applyFont="1" applyFill="1" applyBorder="1" applyAlignment="1">
      <alignment horizontal="center" vertical="top" wrapText="1"/>
    </xf>
    <xf numFmtId="0" fontId="15" fillId="0" borderId="0" xfId="0" applyFont="1" applyBorder="1" applyAlignment="1">
      <alignment horizontal="left"/>
    </xf>
    <xf numFmtId="0" fontId="15" fillId="0" borderId="25" xfId="0" applyFont="1" applyBorder="1" applyAlignment="1">
      <alignment horizontal="left" vertical="center" wrapText="1"/>
    </xf>
    <xf numFmtId="0" fontId="13" fillId="5" borderId="21" xfId="0" applyFont="1" applyFill="1" applyBorder="1" applyAlignment="1">
      <alignment horizontal="left"/>
    </xf>
    <xf numFmtId="0" fontId="13" fillId="5" borderId="22" xfId="0" applyFont="1" applyFill="1" applyBorder="1" applyAlignment="1">
      <alignment horizontal="left"/>
    </xf>
    <xf numFmtId="0" fontId="13" fillId="5" borderId="23" xfId="0" applyFont="1" applyFill="1" applyBorder="1" applyAlignment="1">
      <alignment horizontal="left"/>
    </xf>
    <xf numFmtId="0" fontId="15" fillId="0" borderId="0" xfId="0" applyFont="1" applyBorder="1" applyAlignment="1">
      <alignment horizontal="left" vertical="center" wrapText="1"/>
    </xf>
    <xf numFmtId="0" fontId="15" fillId="0" borderId="25" xfId="0" applyFont="1" applyBorder="1" applyAlignment="1">
      <alignment horizontal="left" wrapText="1"/>
    </xf>
    <xf numFmtId="0" fontId="0" fillId="0" borderId="0" xfId="0" applyAlignment="1">
      <alignment horizontal="left"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1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2" borderId="12"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2" fillId="4" borderId="1" xfId="0" applyFont="1" applyFill="1" applyBorder="1" applyAlignment="1">
      <alignment horizontal="center" vertical="center"/>
    </xf>
    <xf numFmtId="0" fontId="0" fillId="0" borderId="1" xfId="0" applyFont="1" applyBorder="1" applyAlignment="1" applyProtection="1">
      <alignment horizontal="center" vertical="center"/>
      <protection locked="0"/>
    </xf>
    <xf numFmtId="0" fontId="0" fillId="2" borderId="1" xfId="0" applyFont="1" applyFill="1" applyBorder="1" applyAlignment="1">
      <alignment horizontal="center" vertical="center"/>
    </xf>
    <xf numFmtId="0" fontId="0" fillId="4" borderId="1" xfId="0" applyFill="1" applyBorder="1" applyAlignment="1">
      <alignment horizontal="center" vertical="center"/>
    </xf>
    <xf numFmtId="165" fontId="0" fillId="2" borderId="1" xfId="0" applyNumberFormat="1" applyFont="1" applyFill="1" applyBorder="1" applyAlignment="1">
      <alignment horizontal="center" vertical="center"/>
    </xf>
    <xf numFmtId="0" fontId="0" fillId="2" borderId="10" xfId="0" applyFill="1" applyBorder="1" applyAlignment="1">
      <alignment horizontal="center"/>
    </xf>
    <xf numFmtId="0" fontId="0" fillId="2" borderId="12" xfId="0" applyFill="1" applyBorder="1" applyAlignment="1">
      <alignment horizontal="center"/>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hively/AppData/Local/Microsoft/Windows/Temporary%20Internet%20Files/Content.Outlook/M7XLJZ1V/Old_Wrong%20Versions/Decatur%20School%20Counselor%20Appraisal%20Summative%20Rating%20Form(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2"/>
      <sheetName val="Rating Input"/>
      <sheetName val="Data Summary"/>
      <sheetName val="Summary Sheet(To Print)"/>
      <sheetName val="Info - Do not touch"/>
    </sheetNames>
    <sheetDataSet>
      <sheetData sheetId="0"/>
      <sheetData sheetId="1" refreshError="1"/>
      <sheetData sheetId="2" refreshError="1"/>
      <sheetData sheetId="3" refreshError="1"/>
      <sheetData sheetId="4">
        <row r="3">
          <cell r="E3" t="str">
            <v>Distinguished/Excellent, Observed in Cycle</v>
          </cell>
        </row>
        <row r="4">
          <cell r="E4" t="str">
            <v>Proficient, Observed in Cycle</v>
          </cell>
        </row>
        <row r="5">
          <cell r="E5" t="str">
            <v>Needs Improvement, Observed in Cycle</v>
          </cell>
        </row>
        <row r="6">
          <cell r="E6" t="str">
            <v>Unsatisfactory, Observed in Cycle</v>
          </cell>
        </row>
        <row r="7">
          <cell r="E7" t="str">
            <v>Distinguished/Excellent, Collected Between Cycle</v>
          </cell>
        </row>
        <row r="8">
          <cell r="E8" t="str">
            <v>Proficient, Collected Between Cycles</v>
          </cell>
        </row>
        <row r="9">
          <cell r="E9" t="str">
            <v>Needs Improvement, Collected Between Cycles</v>
          </cell>
        </row>
        <row r="10">
          <cell r="E10" t="str">
            <v>Unsatisfactory, Collected Between Cycles</v>
          </cell>
        </row>
        <row r="11">
          <cell r="E11" t="str">
            <v>Not Yet Rated/Not Required</v>
          </cell>
        </row>
        <row r="25">
          <cell r="A25" t="str">
            <v>Distinguished/Excellent (E)</v>
          </cell>
        </row>
        <row r="26">
          <cell r="A26" t="str">
            <v>Proficient (P)</v>
          </cell>
        </row>
        <row r="27">
          <cell r="A27" t="str">
            <v>Needs Improvement (NI)</v>
          </cell>
        </row>
        <row r="28">
          <cell r="A28" t="str">
            <v>Unsatisfactory (U)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80" zoomScaleNormal="80" workbookViewId="0">
      <selection activeCell="A2" sqref="A2"/>
    </sheetView>
  </sheetViews>
  <sheetFormatPr defaultRowHeight="15" x14ac:dyDescent="0.25"/>
  <cols>
    <col min="1" max="1" width="9.140625" style="11"/>
    <col min="2" max="2" width="18.7109375" customWidth="1"/>
    <col min="3" max="3" width="16.7109375" customWidth="1"/>
    <col min="4" max="4" width="16.5703125" customWidth="1"/>
    <col min="5" max="5" width="15.28515625" customWidth="1"/>
    <col min="14" max="14" width="9.140625" style="15"/>
  </cols>
  <sheetData>
    <row r="1" spans="1:14" ht="19.5" thickBot="1" x14ac:dyDescent="0.35">
      <c r="A1" s="105" t="s">
        <v>11</v>
      </c>
      <c r="B1" s="106"/>
      <c r="C1" s="106"/>
      <c r="D1" s="106"/>
      <c r="E1" s="106"/>
      <c r="F1" s="106"/>
      <c r="G1" s="106"/>
      <c r="H1" s="106"/>
      <c r="I1" s="106"/>
      <c r="J1" s="106"/>
      <c r="K1" s="106"/>
      <c r="L1" s="106"/>
      <c r="M1" s="107"/>
      <c r="N1" s="17"/>
    </row>
    <row r="2" spans="1:14" ht="33.75" customHeight="1" x14ac:dyDescent="0.25">
      <c r="A2" s="18">
        <v>1</v>
      </c>
      <c r="B2" s="108" t="s">
        <v>61</v>
      </c>
      <c r="C2" s="108"/>
      <c r="D2" s="108"/>
      <c r="E2" s="108"/>
      <c r="F2" s="108"/>
      <c r="G2" s="108"/>
      <c r="H2" s="108"/>
      <c r="I2" s="108"/>
      <c r="J2" s="108"/>
      <c r="K2" s="108"/>
      <c r="L2" s="108"/>
      <c r="M2" s="108"/>
      <c r="N2" s="19"/>
    </row>
    <row r="3" spans="1:14" ht="34.5" customHeight="1" x14ac:dyDescent="0.25">
      <c r="A3" s="18">
        <v>2</v>
      </c>
      <c r="B3" s="108" t="s">
        <v>12</v>
      </c>
      <c r="C3" s="108"/>
      <c r="D3" s="108"/>
      <c r="E3" s="108"/>
      <c r="F3" s="108"/>
      <c r="G3" s="108"/>
      <c r="H3" s="108"/>
      <c r="I3" s="108"/>
      <c r="J3" s="108"/>
      <c r="K3" s="108"/>
      <c r="L3" s="108"/>
      <c r="M3" s="108"/>
      <c r="N3" s="20"/>
    </row>
    <row r="4" spans="1:14" ht="46.5" customHeight="1" x14ac:dyDescent="0.25">
      <c r="A4" s="18">
        <v>3</v>
      </c>
      <c r="B4" s="108" t="s">
        <v>62</v>
      </c>
      <c r="C4" s="108"/>
      <c r="D4" s="108"/>
      <c r="E4" s="108"/>
      <c r="F4" s="108"/>
      <c r="G4" s="108"/>
      <c r="H4" s="108"/>
      <c r="I4" s="108"/>
      <c r="J4" s="108"/>
      <c r="K4" s="108"/>
      <c r="L4" s="108"/>
      <c r="M4" s="108"/>
      <c r="N4" s="20"/>
    </row>
    <row r="5" spans="1:14" ht="20.25" customHeight="1" x14ac:dyDescent="0.25">
      <c r="A5" s="18">
        <v>4</v>
      </c>
      <c r="B5" s="108" t="s">
        <v>15</v>
      </c>
      <c r="C5" s="108"/>
      <c r="D5" s="108"/>
      <c r="E5" s="108"/>
      <c r="F5" s="108"/>
      <c r="G5" s="108"/>
      <c r="H5" s="108"/>
      <c r="I5" s="108"/>
      <c r="J5" s="108"/>
      <c r="K5" s="108"/>
      <c r="L5" s="108"/>
      <c r="M5" s="108"/>
      <c r="N5" s="20"/>
    </row>
    <row r="6" spans="1:14" ht="36" customHeight="1" x14ac:dyDescent="0.3">
      <c r="A6" s="18">
        <v>5</v>
      </c>
      <c r="B6" s="108" t="s">
        <v>63</v>
      </c>
      <c r="C6" s="108"/>
      <c r="D6" s="108"/>
      <c r="E6" s="108"/>
      <c r="F6" s="108"/>
      <c r="G6" s="108"/>
      <c r="H6" s="108"/>
      <c r="I6" s="108"/>
      <c r="J6" s="108"/>
      <c r="K6" s="108"/>
      <c r="L6" s="108"/>
      <c r="M6" s="108"/>
      <c r="N6" s="20"/>
    </row>
    <row r="7" spans="1:14" ht="61.5" customHeight="1" thickBot="1" x14ac:dyDescent="0.35">
      <c r="A7" s="18">
        <v>6</v>
      </c>
      <c r="B7" s="110" t="s">
        <v>101</v>
      </c>
      <c r="C7" s="110"/>
      <c r="D7" s="110"/>
      <c r="E7" s="110"/>
      <c r="F7" s="110"/>
      <c r="G7" s="110"/>
      <c r="H7" s="110"/>
      <c r="I7" s="110"/>
      <c r="J7" s="110"/>
      <c r="K7" s="110"/>
      <c r="L7" s="110"/>
      <c r="M7" s="110"/>
      <c r="N7" s="110"/>
    </row>
    <row r="8" spans="1:14" ht="18.600000000000001" thickBot="1" x14ac:dyDescent="0.4">
      <c r="A8" s="105" t="s">
        <v>64</v>
      </c>
      <c r="B8" s="106"/>
      <c r="C8" s="106"/>
      <c r="D8" s="106"/>
      <c r="E8" s="106"/>
      <c r="F8" s="106"/>
      <c r="G8" s="106"/>
      <c r="H8" s="106"/>
      <c r="I8" s="106"/>
      <c r="J8" s="106"/>
      <c r="K8" s="106"/>
      <c r="L8" s="106"/>
      <c r="M8" s="107"/>
      <c r="N8" s="21"/>
    </row>
    <row r="9" spans="1:14" ht="30" customHeight="1" x14ac:dyDescent="0.25">
      <c r="A9" s="22" t="s">
        <v>13</v>
      </c>
      <c r="B9" s="109" t="s">
        <v>26</v>
      </c>
      <c r="C9" s="109"/>
      <c r="D9" s="109"/>
      <c r="E9" s="109"/>
      <c r="F9" s="109"/>
      <c r="G9" s="109"/>
      <c r="H9" s="109"/>
      <c r="I9" s="109"/>
      <c r="J9" s="109"/>
      <c r="K9" s="109"/>
      <c r="L9" s="109"/>
      <c r="M9" s="109"/>
      <c r="N9" s="20"/>
    </row>
    <row r="10" spans="1:14" ht="45" customHeight="1" x14ac:dyDescent="0.25">
      <c r="A10" s="22" t="s">
        <v>13</v>
      </c>
      <c r="B10" s="97" t="s">
        <v>65</v>
      </c>
      <c r="C10" s="97"/>
      <c r="D10" s="97"/>
      <c r="E10" s="97"/>
      <c r="F10" s="97"/>
      <c r="G10" s="97"/>
      <c r="H10" s="97"/>
      <c r="I10" s="97"/>
      <c r="J10" s="97"/>
      <c r="K10" s="97"/>
      <c r="L10" s="97"/>
      <c r="M10" s="97"/>
      <c r="N10" s="20"/>
    </row>
    <row r="11" spans="1:14" ht="18.75" customHeight="1" thickBot="1" x14ac:dyDescent="0.35">
      <c r="A11" s="22"/>
      <c r="B11" s="23"/>
      <c r="C11" s="23"/>
      <c r="D11" s="23"/>
      <c r="E11" s="23"/>
      <c r="F11" s="23"/>
      <c r="G11" s="23"/>
      <c r="H11" s="23"/>
      <c r="I11" s="23"/>
      <c r="J11" s="23"/>
      <c r="K11" s="23"/>
      <c r="L11" s="23"/>
      <c r="M11" s="23"/>
      <c r="N11" s="20"/>
    </row>
    <row r="12" spans="1:14" ht="18.600000000000001" thickBot="1" x14ac:dyDescent="0.4">
      <c r="A12" s="105" t="s">
        <v>14</v>
      </c>
      <c r="B12" s="106"/>
      <c r="C12" s="106"/>
      <c r="D12" s="106"/>
      <c r="E12" s="106"/>
      <c r="F12" s="106"/>
      <c r="G12" s="106"/>
      <c r="H12" s="106"/>
      <c r="I12" s="106"/>
      <c r="J12" s="106"/>
      <c r="K12" s="106"/>
      <c r="L12" s="106"/>
      <c r="M12" s="107"/>
      <c r="N12" s="21"/>
    </row>
    <row r="13" spans="1:14" ht="36.75" customHeight="1" thickBot="1" x14ac:dyDescent="0.35">
      <c r="A13" s="24" t="s">
        <v>32</v>
      </c>
      <c r="B13" s="104" t="s">
        <v>66</v>
      </c>
      <c r="C13" s="104"/>
      <c r="D13" s="104"/>
      <c r="E13" s="104"/>
      <c r="F13" s="104"/>
      <c r="G13" s="104"/>
      <c r="H13" s="104"/>
      <c r="I13" s="104"/>
      <c r="J13" s="104"/>
      <c r="K13" s="104"/>
      <c r="L13" s="104"/>
      <c r="M13" s="104"/>
      <c r="N13" s="25"/>
    </row>
    <row r="14" spans="1:14" ht="43.5" customHeight="1" thickBot="1" x14ac:dyDescent="0.35">
      <c r="A14" s="26"/>
      <c r="B14" s="81" t="s">
        <v>27</v>
      </c>
      <c r="C14" s="82" t="s">
        <v>28</v>
      </c>
      <c r="D14" s="82" t="s">
        <v>29</v>
      </c>
      <c r="E14" s="81" t="s">
        <v>30</v>
      </c>
      <c r="F14" s="85"/>
      <c r="G14" s="85"/>
      <c r="H14" s="85"/>
      <c r="I14" s="85"/>
      <c r="J14" s="85"/>
      <c r="K14" s="79"/>
      <c r="L14" s="27"/>
    </row>
    <row r="15" spans="1:14" ht="25.5" customHeight="1" thickBot="1" x14ac:dyDescent="0.3">
      <c r="A15" s="26"/>
      <c r="B15" s="83" t="s">
        <v>102</v>
      </c>
      <c r="C15" s="84">
        <v>2</v>
      </c>
      <c r="D15" s="84">
        <v>1</v>
      </c>
      <c r="E15" s="83" t="s">
        <v>31</v>
      </c>
      <c r="F15" s="86"/>
      <c r="G15" s="86"/>
      <c r="H15" s="86"/>
      <c r="I15" s="86"/>
      <c r="J15" s="86"/>
      <c r="K15" s="79"/>
      <c r="L15" s="27"/>
    </row>
    <row r="16" spans="1:14" ht="30" customHeight="1" thickBot="1" x14ac:dyDescent="0.3">
      <c r="A16" s="26"/>
      <c r="B16" s="83" t="s">
        <v>103</v>
      </c>
      <c r="C16" s="84">
        <v>2</v>
      </c>
      <c r="D16" s="84">
        <v>1</v>
      </c>
      <c r="E16" s="83" t="s">
        <v>31</v>
      </c>
      <c r="F16" s="86"/>
      <c r="G16" s="86"/>
      <c r="H16" s="86"/>
      <c r="I16" s="86"/>
      <c r="J16" s="86"/>
      <c r="K16" s="79"/>
      <c r="L16" s="27"/>
    </row>
    <row r="17" spans="1:19" ht="75.75" thickBot="1" x14ac:dyDescent="0.3">
      <c r="A17" s="26"/>
      <c r="B17" s="83" t="s">
        <v>104</v>
      </c>
      <c r="C17" s="84">
        <v>2</v>
      </c>
      <c r="D17" s="84">
        <v>1</v>
      </c>
      <c r="E17" s="83" t="s">
        <v>31</v>
      </c>
      <c r="F17" s="80"/>
      <c r="G17" s="80"/>
      <c r="H17" s="80"/>
      <c r="I17" s="80"/>
      <c r="J17" s="80"/>
      <c r="K17" s="79"/>
      <c r="L17" s="27"/>
    </row>
    <row r="18" spans="1:19" ht="45.75" thickBot="1" x14ac:dyDescent="0.3">
      <c r="A18" s="26"/>
      <c r="B18" s="83" t="s">
        <v>105</v>
      </c>
      <c r="C18" s="84">
        <v>1</v>
      </c>
      <c r="D18" s="84">
        <v>1</v>
      </c>
      <c r="E18" s="83" t="s">
        <v>106</v>
      </c>
      <c r="F18" s="80"/>
      <c r="G18" s="80"/>
      <c r="H18" s="80"/>
      <c r="I18" s="80"/>
      <c r="J18" s="80"/>
      <c r="K18" s="79"/>
      <c r="L18" s="27"/>
    </row>
    <row r="19" spans="1:19" ht="42" customHeight="1" thickBot="1" x14ac:dyDescent="0.3">
      <c r="A19" s="26"/>
      <c r="B19" s="83" t="s">
        <v>107</v>
      </c>
      <c r="C19" s="84">
        <v>1</v>
      </c>
      <c r="D19" s="84" t="s">
        <v>108</v>
      </c>
      <c r="E19" s="83" t="s">
        <v>109</v>
      </c>
      <c r="F19" s="80"/>
      <c r="G19" s="80"/>
      <c r="H19" s="80"/>
      <c r="I19" s="80"/>
      <c r="J19" s="80"/>
      <c r="K19" s="79"/>
      <c r="L19" s="27"/>
    </row>
    <row r="20" spans="1:19" ht="36.75" customHeight="1" thickBot="1" x14ac:dyDescent="0.3">
      <c r="A20" s="26"/>
      <c r="B20" s="83" t="s">
        <v>110</v>
      </c>
      <c r="C20" s="84">
        <v>1</v>
      </c>
      <c r="D20" s="84" t="s">
        <v>108</v>
      </c>
      <c r="E20" s="83" t="s">
        <v>109</v>
      </c>
      <c r="F20" s="80"/>
      <c r="G20" s="80"/>
      <c r="H20" s="80"/>
      <c r="I20" s="80"/>
      <c r="J20" s="80"/>
      <c r="K20" s="79"/>
      <c r="L20" s="27"/>
    </row>
    <row r="21" spans="1:19" x14ac:dyDescent="0.25">
      <c r="A21" s="26"/>
      <c r="B21" s="103" t="s">
        <v>67</v>
      </c>
      <c r="C21" s="103"/>
      <c r="D21" s="103"/>
      <c r="E21" s="103"/>
      <c r="F21" s="103"/>
      <c r="G21" s="103"/>
      <c r="H21" s="103"/>
      <c r="I21" s="103"/>
      <c r="J21" s="103"/>
      <c r="K21" s="103"/>
      <c r="L21" s="103"/>
      <c r="M21" s="103"/>
      <c r="N21" s="28"/>
    </row>
    <row r="22" spans="1:19" x14ac:dyDescent="0.25">
      <c r="A22" s="26"/>
      <c r="B22" s="100"/>
      <c r="C22" s="100"/>
      <c r="D22" s="100"/>
      <c r="E22" s="100"/>
      <c r="F22" s="100"/>
      <c r="G22" s="100"/>
      <c r="H22" s="100"/>
      <c r="I22" s="100"/>
      <c r="J22" s="100"/>
      <c r="K22" s="100"/>
      <c r="L22" s="29"/>
      <c r="M22" s="29"/>
      <c r="N22" s="30"/>
    </row>
    <row r="23" spans="1:19" ht="72" customHeight="1" x14ac:dyDescent="0.25">
      <c r="A23" s="24" t="s">
        <v>33</v>
      </c>
      <c r="B23" s="97" t="s">
        <v>96</v>
      </c>
      <c r="C23" s="97"/>
      <c r="D23" s="97"/>
      <c r="E23" s="97"/>
      <c r="F23" s="97"/>
      <c r="G23" s="97"/>
      <c r="H23" s="97"/>
      <c r="I23" s="97"/>
      <c r="J23" s="97"/>
      <c r="K23" s="97"/>
      <c r="L23" s="97"/>
      <c r="M23" s="97"/>
      <c r="N23" s="20"/>
      <c r="O23" s="31"/>
      <c r="P23" s="31"/>
      <c r="Q23" s="31"/>
      <c r="R23" s="31"/>
    </row>
    <row r="24" spans="1:19" x14ac:dyDescent="0.25">
      <c r="A24" s="26"/>
      <c r="B24" s="100"/>
      <c r="C24" s="100"/>
      <c r="D24" s="100"/>
      <c r="E24" s="100"/>
      <c r="F24" s="100"/>
      <c r="G24" s="100"/>
      <c r="H24" s="100"/>
      <c r="I24" s="100"/>
      <c r="J24" s="100"/>
      <c r="K24" s="100"/>
      <c r="L24" s="29"/>
      <c r="M24" s="29"/>
      <c r="N24" s="30"/>
    </row>
    <row r="25" spans="1:19" ht="15" customHeight="1" x14ac:dyDescent="0.25">
      <c r="A25" s="24" t="s">
        <v>34</v>
      </c>
      <c r="B25" s="101" t="s">
        <v>111</v>
      </c>
      <c r="C25" s="101"/>
      <c r="D25" s="101"/>
      <c r="E25" s="101"/>
      <c r="F25" s="101"/>
      <c r="G25" s="101"/>
      <c r="H25" s="101"/>
      <c r="I25" s="101"/>
      <c r="J25" s="101"/>
      <c r="K25" s="101"/>
      <c r="L25" s="101"/>
      <c r="M25" s="101"/>
      <c r="N25" s="101"/>
    </row>
    <row r="26" spans="1:19" x14ac:dyDescent="0.25">
      <c r="A26" s="26"/>
      <c r="B26" s="32"/>
      <c r="C26" s="32"/>
      <c r="D26" s="32"/>
      <c r="E26" s="32"/>
      <c r="F26" s="32"/>
      <c r="G26" s="32"/>
      <c r="H26" s="32"/>
      <c r="I26" s="32"/>
      <c r="J26" s="32"/>
      <c r="K26" s="32"/>
      <c r="L26" s="32"/>
      <c r="M26" s="32"/>
      <c r="N26" s="33"/>
      <c r="P26" s="15"/>
      <c r="Q26" s="15"/>
      <c r="R26" s="15"/>
      <c r="S26" s="15"/>
    </row>
    <row r="27" spans="1:19" ht="30" customHeight="1" thickBot="1" x14ac:dyDescent="0.3">
      <c r="A27" s="24" t="s">
        <v>51</v>
      </c>
      <c r="B27" s="97" t="s">
        <v>68</v>
      </c>
      <c r="C27" s="97"/>
      <c r="D27" s="97"/>
      <c r="E27" s="97"/>
      <c r="F27" s="97"/>
      <c r="G27" s="97"/>
      <c r="H27" s="97"/>
      <c r="I27" s="97"/>
      <c r="J27" s="97"/>
      <c r="K27" s="97"/>
      <c r="L27" s="97"/>
      <c r="M27" s="97"/>
      <c r="N27" s="20"/>
      <c r="P27" s="15"/>
      <c r="Q27" s="15"/>
      <c r="R27" s="34"/>
      <c r="S27" s="34"/>
    </row>
    <row r="28" spans="1:19" ht="26.25" customHeight="1" thickBot="1" x14ac:dyDescent="0.3">
      <c r="A28" s="26"/>
      <c r="B28" s="94" t="s">
        <v>16</v>
      </c>
      <c r="C28" s="102" t="s">
        <v>35</v>
      </c>
      <c r="D28" s="102"/>
      <c r="E28" s="90"/>
      <c r="F28" s="90"/>
      <c r="G28" s="90"/>
      <c r="H28" s="90"/>
      <c r="I28" s="27"/>
      <c r="J28" s="27"/>
      <c r="K28" s="27"/>
      <c r="L28" s="27"/>
      <c r="M28" s="27"/>
      <c r="P28" s="15"/>
      <c r="Q28" s="15"/>
      <c r="R28" s="34"/>
      <c r="S28" s="34"/>
    </row>
    <row r="29" spans="1:19" ht="15.75" thickBot="1" x14ac:dyDescent="0.3">
      <c r="A29" s="98"/>
      <c r="B29" s="95" t="s">
        <v>18</v>
      </c>
      <c r="C29" s="99" t="s">
        <v>112</v>
      </c>
      <c r="D29" s="99"/>
      <c r="E29" s="91"/>
      <c r="F29" s="91"/>
      <c r="G29" s="92"/>
      <c r="H29" s="92"/>
      <c r="I29" s="89"/>
      <c r="J29" s="35"/>
      <c r="K29" s="35"/>
      <c r="L29" s="35"/>
      <c r="M29" s="35"/>
      <c r="P29" s="15"/>
      <c r="Q29" s="15"/>
      <c r="R29" s="15"/>
      <c r="S29" s="15"/>
    </row>
    <row r="30" spans="1:19" ht="15.75" thickBot="1" x14ac:dyDescent="0.3">
      <c r="A30" s="98"/>
      <c r="B30" s="95" t="s">
        <v>20</v>
      </c>
      <c r="C30" s="99" t="s">
        <v>113</v>
      </c>
      <c r="D30" s="99"/>
      <c r="E30" s="91"/>
      <c r="F30" s="91"/>
      <c r="G30" s="92"/>
      <c r="H30" s="92"/>
      <c r="I30" s="89"/>
      <c r="J30" s="35"/>
      <c r="K30" s="35"/>
      <c r="L30" s="35"/>
      <c r="M30" s="35"/>
      <c r="P30" s="15"/>
      <c r="Q30" s="15"/>
      <c r="R30" s="15"/>
      <c r="S30" s="15"/>
    </row>
    <row r="31" spans="1:19" ht="15.75" thickBot="1" x14ac:dyDescent="0.3">
      <c r="A31" s="98"/>
      <c r="B31" s="95" t="s">
        <v>22</v>
      </c>
      <c r="C31" s="99" t="s">
        <v>114</v>
      </c>
      <c r="D31" s="99"/>
      <c r="E31" s="93"/>
      <c r="F31" s="93"/>
      <c r="G31" s="92"/>
      <c r="H31" s="92"/>
      <c r="I31" s="89"/>
      <c r="J31" s="35"/>
      <c r="K31" s="35"/>
      <c r="L31" s="35"/>
      <c r="M31" s="35"/>
      <c r="P31" s="15"/>
      <c r="Q31" s="15"/>
      <c r="R31" s="34"/>
      <c r="S31" s="34"/>
    </row>
    <row r="32" spans="1:19" ht="15.75" thickBot="1" x14ac:dyDescent="0.3">
      <c r="A32" s="98"/>
      <c r="B32" s="95" t="s">
        <v>24</v>
      </c>
      <c r="C32" s="99" t="s">
        <v>100</v>
      </c>
      <c r="D32" s="99"/>
      <c r="E32" s="93"/>
      <c r="F32" s="93"/>
      <c r="G32" s="92"/>
      <c r="H32" s="92"/>
      <c r="I32" s="89"/>
      <c r="J32" s="35"/>
      <c r="K32" s="35"/>
      <c r="L32" s="35"/>
      <c r="M32" s="35"/>
      <c r="P32" s="15"/>
      <c r="Q32" s="34"/>
      <c r="R32" s="34"/>
      <c r="S32" s="15"/>
    </row>
    <row r="33" spans="1:19" x14ac:dyDescent="0.25">
      <c r="A33" s="26"/>
      <c r="B33" s="96" t="s">
        <v>115</v>
      </c>
      <c r="C33" s="87"/>
      <c r="D33" s="88"/>
      <c r="E33" s="88"/>
      <c r="F33" s="88"/>
      <c r="G33" s="87"/>
      <c r="H33" s="87"/>
      <c r="I33" s="27"/>
      <c r="J33" s="27"/>
      <c r="K33" s="27"/>
      <c r="L33" s="27"/>
      <c r="M33" s="27"/>
      <c r="P33" s="15"/>
      <c r="Q33" s="15"/>
      <c r="R33" s="15"/>
      <c r="S33" s="15"/>
    </row>
    <row r="34" spans="1:19" x14ac:dyDescent="0.25">
      <c r="A34" s="26"/>
      <c r="B34" s="27"/>
      <c r="C34" s="27"/>
      <c r="D34" s="27"/>
      <c r="E34" s="27"/>
      <c r="F34" s="27"/>
      <c r="G34" s="27"/>
      <c r="H34" s="27"/>
      <c r="I34" s="27"/>
      <c r="J34" s="27"/>
      <c r="K34" s="27"/>
      <c r="L34" s="27"/>
      <c r="M34" s="27"/>
      <c r="N34" s="30"/>
    </row>
    <row r="35" spans="1:19" ht="30" customHeight="1" x14ac:dyDescent="0.25">
      <c r="A35" s="24" t="s">
        <v>40</v>
      </c>
      <c r="B35" s="97" t="s">
        <v>69</v>
      </c>
      <c r="C35" s="97"/>
      <c r="D35" s="97"/>
      <c r="E35" s="97"/>
      <c r="F35" s="97"/>
      <c r="G35" s="97"/>
      <c r="H35" s="97"/>
      <c r="I35" s="97"/>
      <c r="J35" s="97"/>
      <c r="K35" s="97"/>
      <c r="L35" s="97"/>
      <c r="M35" s="97"/>
      <c r="N35" s="20"/>
    </row>
  </sheetData>
  <mergeCells count="26">
    <mergeCell ref="B22:K22"/>
    <mergeCell ref="B21:M21"/>
    <mergeCell ref="B13:M13"/>
    <mergeCell ref="A1:M1"/>
    <mergeCell ref="B2:M2"/>
    <mergeCell ref="B3:M3"/>
    <mergeCell ref="B4:M4"/>
    <mergeCell ref="B5:M5"/>
    <mergeCell ref="B6:M6"/>
    <mergeCell ref="A8:M8"/>
    <mergeCell ref="B9:M9"/>
    <mergeCell ref="B10:M10"/>
    <mergeCell ref="A12:M12"/>
    <mergeCell ref="B7:N7"/>
    <mergeCell ref="B23:M23"/>
    <mergeCell ref="B24:K24"/>
    <mergeCell ref="B27:M27"/>
    <mergeCell ref="B25:N25"/>
    <mergeCell ref="C28:D28"/>
    <mergeCell ref="B35:M35"/>
    <mergeCell ref="A29:A30"/>
    <mergeCell ref="A31:A32"/>
    <mergeCell ref="C29:D29"/>
    <mergeCell ref="C30:D30"/>
    <mergeCell ref="C31:D31"/>
    <mergeCell ref="C32:D32"/>
  </mergeCells>
  <pageMargins left="0.7" right="0.7" top="0.75" bottom="0.75" header="0.3" footer="0.3"/>
  <pageSetup orientation="landscape" horizontalDpi="1200" verticalDpi="1200" r:id="rId1"/>
  <headerFooter>
    <oddHeader>&amp;C&amp;A
Decatur Appraisal Rating System</oddHeader>
    <oddFooter>&amp;LDecatur School Counselor AppraisalSummative Rating Form&amp;R&amp;P of &amp;N</oddFooter>
  </headerFooter>
  <rowBreaks count="2" manualBreakCount="2">
    <brk id="11" max="12" man="1"/>
    <brk id="2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B1" zoomScale="80" zoomScaleNormal="80" workbookViewId="0">
      <selection activeCell="B2" sqref="B2"/>
    </sheetView>
  </sheetViews>
  <sheetFormatPr defaultColWidth="9.140625" defaultRowHeight="12.75" x14ac:dyDescent="0.2"/>
  <cols>
    <col min="1" max="1" width="62.28515625" style="10" customWidth="1"/>
    <col min="2" max="5" width="28.85546875" style="10" customWidth="1"/>
    <col min="6" max="16384" width="9.140625" style="10"/>
  </cols>
  <sheetData>
    <row r="1" spans="1:5" x14ac:dyDescent="0.2">
      <c r="A1" s="40"/>
      <c r="B1" s="74" t="s">
        <v>116</v>
      </c>
      <c r="C1" s="38" t="s">
        <v>117</v>
      </c>
      <c r="D1" s="38" t="s">
        <v>118</v>
      </c>
      <c r="E1" s="38" t="s">
        <v>119</v>
      </c>
    </row>
    <row r="2" spans="1:5" x14ac:dyDescent="0.2">
      <c r="A2" s="39" t="s">
        <v>0</v>
      </c>
      <c r="B2" s="75"/>
      <c r="C2" s="40"/>
      <c r="D2" s="40"/>
      <c r="E2" s="40"/>
    </row>
    <row r="3" spans="1:5" ht="25.5" x14ac:dyDescent="0.2">
      <c r="A3" s="78" t="s">
        <v>72</v>
      </c>
      <c r="B3" s="76" t="s">
        <v>52</v>
      </c>
      <c r="C3" s="41" t="s">
        <v>52</v>
      </c>
      <c r="D3" s="41" t="s">
        <v>52</v>
      </c>
      <c r="E3" s="41" t="s">
        <v>52</v>
      </c>
    </row>
    <row r="4" spans="1:5" ht="25.5" x14ac:dyDescent="0.2">
      <c r="A4" s="78" t="s">
        <v>73</v>
      </c>
      <c r="B4" s="76" t="s">
        <v>52</v>
      </c>
      <c r="C4" s="41" t="s">
        <v>52</v>
      </c>
      <c r="D4" s="41" t="s">
        <v>52</v>
      </c>
      <c r="E4" s="41" t="s">
        <v>52</v>
      </c>
    </row>
    <row r="5" spans="1:5" ht="25.5" x14ac:dyDescent="0.2">
      <c r="A5" s="78" t="s">
        <v>74</v>
      </c>
      <c r="B5" s="76" t="s">
        <v>52</v>
      </c>
      <c r="C5" s="41" t="s">
        <v>52</v>
      </c>
      <c r="D5" s="41" t="s">
        <v>52</v>
      </c>
      <c r="E5" s="41" t="s">
        <v>52</v>
      </c>
    </row>
    <row r="6" spans="1:5" ht="25.5" x14ac:dyDescent="0.2">
      <c r="A6" s="78" t="s">
        <v>75</v>
      </c>
      <c r="B6" s="76" t="s">
        <v>52</v>
      </c>
      <c r="C6" s="41" t="s">
        <v>52</v>
      </c>
      <c r="D6" s="41" t="s">
        <v>52</v>
      </c>
      <c r="E6" s="41" t="s">
        <v>52</v>
      </c>
    </row>
    <row r="7" spans="1:5" ht="25.5" x14ac:dyDescent="0.2">
      <c r="A7" s="78" t="s">
        <v>76</v>
      </c>
      <c r="B7" s="76" t="s">
        <v>52</v>
      </c>
      <c r="C7" s="41" t="s">
        <v>52</v>
      </c>
      <c r="D7" s="41" t="s">
        <v>52</v>
      </c>
      <c r="E7" s="41" t="s">
        <v>52</v>
      </c>
    </row>
    <row r="8" spans="1:5" x14ac:dyDescent="0.2">
      <c r="A8" s="78" t="s">
        <v>77</v>
      </c>
      <c r="B8" s="76" t="s">
        <v>52</v>
      </c>
      <c r="C8" s="41" t="s">
        <v>52</v>
      </c>
      <c r="D8" s="41" t="s">
        <v>52</v>
      </c>
      <c r="E8" s="41" t="s">
        <v>52</v>
      </c>
    </row>
    <row r="9" spans="1:5" x14ac:dyDescent="0.2">
      <c r="A9" s="39" t="s">
        <v>59</v>
      </c>
      <c r="B9" s="77"/>
      <c r="C9" s="42"/>
      <c r="D9" s="42"/>
      <c r="E9" s="42"/>
    </row>
    <row r="10" spans="1:5" x14ac:dyDescent="0.2">
      <c r="A10" s="78" t="s">
        <v>78</v>
      </c>
      <c r="B10" s="76" t="s">
        <v>52</v>
      </c>
      <c r="C10" s="41" t="s">
        <v>52</v>
      </c>
      <c r="D10" s="41" t="s">
        <v>52</v>
      </c>
      <c r="E10" s="41" t="s">
        <v>52</v>
      </c>
    </row>
    <row r="11" spans="1:5" x14ac:dyDescent="0.2">
      <c r="A11" s="78" t="s">
        <v>79</v>
      </c>
      <c r="B11" s="76" t="s">
        <v>52</v>
      </c>
      <c r="C11" s="41" t="s">
        <v>52</v>
      </c>
      <c r="D11" s="41" t="s">
        <v>52</v>
      </c>
      <c r="E11" s="41" t="s">
        <v>52</v>
      </c>
    </row>
    <row r="12" spans="1:5" x14ac:dyDescent="0.2">
      <c r="A12" s="78" t="s">
        <v>80</v>
      </c>
      <c r="B12" s="76" t="s">
        <v>52</v>
      </c>
      <c r="C12" s="41" t="s">
        <v>52</v>
      </c>
      <c r="D12" s="41" t="s">
        <v>52</v>
      </c>
      <c r="E12" s="41" t="s">
        <v>52</v>
      </c>
    </row>
    <row r="13" spans="1:5" x14ac:dyDescent="0.2">
      <c r="A13" s="78" t="s">
        <v>81</v>
      </c>
      <c r="B13" s="76" t="s">
        <v>52</v>
      </c>
      <c r="C13" s="41" t="s">
        <v>52</v>
      </c>
      <c r="D13" s="41" t="s">
        <v>52</v>
      </c>
      <c r="E13" s="41" t="s">
        <v>52</v>
      </c>
    </row>
    <row r="14" spans="1:5" ht="25.5" x14ac:dyDescent="0.2">
      <c r="A14" s="78" t="s">
        <v>82</v>
      </c>
      <c r="B14" s="76" t="s">
        <v>52</v>
      </c>
      <c r="C14" s="41" t="s">
        <v>52</v>
      </c>
      <c r="D14" s="41" t="s">
        <v>52</v>
      </c>
      <c r="E14" s="41" t="s">
        <v>52</v>
      </c>
    </row>
    <row r="15" spans="1:5" x14ac:dyDescent="0.2">
      <c r="A15" s="43" t="s">
        <v>60</v>
      </c>
      <c r="B15" s="77"/>
      <c r="C15" s="42"/>
      <c r="D15" s="42"/>
      <c r="E15" s="42"/>
    </row>
    <row r="16" spans="1:5" x14ac:dyDescent="0.2">
      <c r="A16" s="78" t="s">
        <v>83</v>
      </c>
      <c r="B16" s="76" t="s">
        <v>52</v>
      </c>
      <c r="C16" s="41" t="s">
        <v>52</v>
      </c>
      <c r="D16" s="41" t="s">
        <v>52</v>
      </c>
      <c r="E16" s="41" t="s">
        <v>52</v>
      </c>
    </row>
    <row r="17" spans="1:5" ht="26.25" customHeight="1" x14ac:dyDescent="0.2">
      <c r="A17" s="78" t="s">
        <v>84</v>
      </c>
      <c r="B17" s="76" t="s">
        <v>52</v>
      </c>
      <c r="C17" s="41" t="s">
        <v>52</v>
      </c>
      <c r="D17" s="41" t="s">
        <v>52</v>
      </c>
      <c r="E17" s="41" t="s">
        <v>52</v>
      </c>
    </row>
    <row r="18" spans="1:5" x14ac:dyDescent="0.2">
      <c r="A18" s="78" t="s">
        <v>85</v>
      </c>
      <c r="B18" s="76" t="s">
        <v>52</v>
      </c>
      <c r="C18" s="41" t="s">
        <v>52</v>
      </c>
      <c r="D18" s="41" t="s">
        <v>52</v>
      </c>
      <c r="E18" s="41" t="s">
        <v>52</v>
      </c>
    </row>
    <row r="19" spans="1:5" ht="12.75" customHeight="1" x14ac:dyDescent="0.2">
      <c r="A19" s="78" t="s">
        <v>86</v>
      </c>
      <c r="B19" s="76" t="s">
        <v>52</v>
      </c>
      <c r="C19" s="41" t="s">
        <v>52</v>
      </c>
      <c r="D19" s="41" t="s">
        <v>52</v>
      </c>
      <c r="E19" s="41" t="s">
        <v>52</v>
      </c>
    </row>
    <row r="20" spans="1:5" x14ac:dyDescent="0.2">
      <c r="A20" s="78" t="s">
        <v>87</v>
      </c>
      <c r="B20" s="76" t="s">
        <v>52</v>
      </c>
      <c r="C20" s="41" t="s">
        <v>52</v>
      </c>
      <c r="D20" s="41" t="s">
        <v>52</v>
      </c>
      <c r="E20" s="41" t="s">
        <v>52</v>
      </c>
    </row>
    <row r="21" spans="1:5" x14ac:dyDescent="0.2">
      <c r="A21" s="43" t="s">
        <v>1</v>
      </c>
      <c r="B21" s="77"/>
      <c r="C21" s="42"/>
      <c r="D21" s="42"/>
      <c r="E21" s="42"/>
    </row>
    <row r="22" spans="1:5" x14ac:dyDescent="0.2">
      <c r="A22" s="78" t="s">
        <v>70</v>
      </c>
      <c r="B22" s="115"/>
      <c r="C22" s="116"/>
      <c r="D22" s="116"/>
      <c r="E22" s="41" t="s">
        <v>52</v>
      </c>
    </row>
    <row r="23" spans="1:5" x14ac:dyDescent="0.2">
      <c r="A23" s="78" t="s">
        <v>88</v>
      </c>
      <c r="B23" s="115"/>
      <c r="C23" s="116"/>
      <c r="D23" s="116"/>
      <c r="E23" s="41" t="s">
        <v>52</v>
      </c>
    </row>
    <row r="24" spans="1:5" x14ac:dyDescent="0.2">
      <c r="A24" s="78" t="s">
        <v>89</v>
      </c>
      <c r="B24" s="115"/>
      <c r="C24" s="116"/>
      <c r="D24" s="116"/>
      <c r="E24" s="41" t="s">
        <v>52</v>
      </c>
    </row>
    <row r="25" spans="1:5" x14ac:dyDescent="0.2">
      <c r="A25" s="78" t="s">
        <v>90</v>
      </c>
      <c r="B25" s="115"/>
      <c r="C25" s="116"/>
      <c r="D25" s="116"/>
      <c r="E25" s="41" t="s">
        <v>52</v>
      </c>
    </row>
    <row r="26" spans="1:5" x14ac:dyDescent="0.2">
      <c r="A26" s="78" t="s">
        <v>71</v>
      </c>
      <c r="B26" s="115"/>
      <c r="C26" s="116"/>
      <c r="D26" s="116"/>
      <c r="E26" s="41" t="s">
        <v>52</v>
      </c>
    </row>
    <row r="27" spans="1:5" ht="25.5" x14ac:dyDescent="0.2">
      <c r="A27" s="78" t="s">
        <v>91</v>
      </c>
      <c r="B27" s="115"/>
      <c r="C27" s="116"/>
      <c r="D27" s="116"/>
      <c r="E27" s="41" t="s">
        <v>52</v>
      </c>
    </row>
    <row r="28" spans="1:5" ht="13.5" thickBot="1" x14ac:dyDescent="0.25">
      <c r="A28" s="44"/>
      <c r="B28" s="44"/>
      <c r="C28" s="44"/>
      <c r="D28" s="44"/>
      <c r="E28" s="44"/>
    </row>
    <row r="29" spans="1:5" ht="15" customHeight="1" x14ac:dyDescent="0.2">
      <c r="A29" s="44"/>
      <c r="B29" s="44"/>
      <c r="C29" s="44"/>
      <c r="D29" s="111" t="s">
        <v>92</v>
      </c>
      <c r="E29" s="112"/>
    </row>
    <row r="30" spans="1:5" ht="15.75" customHeight="1" thickBot="1" x14ac:dyDescent="0.25">
      <c r="A30" s="44"/>
      <c r="B30" s="44"/>
      <c r="C30" s="44"/>
      <c r="D30" s="113"/>
      <c r="E30" s="114"/>
    </row>
  </sheetData>
  <sheetProtection selectLockedCells="1"/>
  <mergeCells count="3">
    <mergeCell ref="D29:E29"/>
    <mergeCell ref="D30:E30"/>
    <mergeCell ref="B22:D27"/>
  </mergeCells>
  <dataValidations xWindow="872" yWindow="504" count="4">
    <dataValidation allowBlank="1" showErrorMessage="1" promptTitle="For this Sub-domain," prompt="Choose a Rating..." sqref="C22:D27"/>
    <dataValidation allowBlank="1" showErrorMessage="1" sqref="B21:E21 B2 B9:E9 B15:E15"/>
    <dataValidation type="list" allowBlank="1" showInputMessage="1" showErrorMessage="1" promptTitle="For this Sub-domain," prompt="Choose a Rating..." sqref="B16:E20 B3:E8 B10:E14 E22:E27">
      <formula1>Rating4</formula1>
    </dataValidation>
    <dataValidation type="whole" allowBlank="1" showInputMessage="1" showErrorMessage="1" promptTitle="Note:" prompt="Please enter the number of whole days the teachers was absent. Only whole numbers can be used here. " sqref="D30:E30">
      <formula1>0</formula1>
      <formula2>500</formula2>
    </dataValidation>
  </dataValidations>
  <pageMargins left="0.34" right="0.26" top="0.75" bottom="0.75" header="0.3" footer="0.3"/>
  <pageSetup paperSize="5" orientation="landscape" horizontalDpi="200" verticalDpi="200" r:id="rId1"/>
  <headerFooter>
    <oddHeader>&amp;C&amp;A
&amp;F</oddHeader>
    <oddFooter xml:space="preserve">&amp;L&amp;10Decatur Appraisal Summative Rating Form&amp;R&amp;10&amp;D &amp;T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80" zoomScaleNormal="80" workbookViewId="0">
      <selection activeCell="B1" sqref="B1"/>
    </sheetView>
  </sheetViews>
  <sheetFormatPr defaultRowHeight="15" x14ac:dyDescent="0.25"/>
  <cols>
    <col min="1" max="1" width="47.28515625" customWidth="1"/>
    <col min="2" max="3" width="21.28515625" customWidth="1"/>
    <col min="4" max="4" width="22.42578125" customWidth="1"/>
    <col min="5" max="5" width="21.28515625" customWidth="1"/>
  </cols>
  <sheetData>
    <row r="1" spans="1:5" x14ac:dyDescent="0.25">
      <c r="A1" s="45"/>
      <c r="B1" s="46" t="str">
        <f>'Rating Input'!B1</f>
        <v>Observation Cycle 1 (DATE)</v>
      </c>
      <c r="C1" s="46" t="str">
        <f>'Rating Input'!C1</f>
        <v>Observation Cycle 2 (DATE)</v>
      </c>
      <c r="D1" s="46" t="str">
        <f>'Rating Input'!D1</f>
        <v>Observation Cycle 3 (DATE)</v>
      </c>
      <c r="E1" s="46" t="str">
        <f>'Rating Input'!E1</f>
        <v>Observation Cycle 4 (DATE)</v>
      </c>
    </row>
    <row r="2" spans="1:5" x14ac:dyDescent="0.25">
      <c r="A2" s="121" t="s">
        <v>0</v>
      </c>
      <c r="B2" s="122"/>
      <c r="C2" s="122"/>
      <c r="D2" s="122"/>
      <c r="E2" s="123"/>
    </row>
    <row r="3" spans="1:5" ht="24" x14ac:dyDescent="0.25">
      <c r="A3" s="47" t="str">
        <f>'Rating Input'!A3</f>
        <v>1a:Demonstrating knowledge and skill in the specialist therapy area; holding the relevant certificate or license</v>
      </c>
      <c r="B3" s="48">
        <f>VLOOKUP('Rating Input'!B3,'Info - Do not touch'!$A$3:$B$7,2,FALSE)</f>
        <v>0</v>
      </c>
      <c r="C3" s="48">
        <f>VLOOKUP('Rating Input'!C3,'Info - Do not touch'!$A$3:$B$7,2,FALSE)</f>
        <v>0</v>
      </c>
      <c r="D3" s="48">
        <f>VLOOKUP('Rating Input'!D3,'Info - Do not touch'!$A$3:$B$7,2,FALSE)</f>
        <v>0</v>
      </c>
      <c r="E3" s="48">
        <f>VLOOKUP('Rating Input'!E3,'Info - Do not touch'!$A$3:$B$7,2,FALSE)</f>
        <v>0</v>
      </c>
    </row>
    <row r="4" spans="1:5" ht="26.25" customHeight="1" x14ac:dyDescent="0.25">
      <c r="A4" s="47" t="str">
        <f>'Rating Input'!A4</f>
        <v>1b: Establishing goals for the therapy program appropriate to the setting and the students served</v>
      </c>
      <c r="B4" s="48">
        <f>VLOOKUP('Rating Input'!B4,'Info - Do not touch'!$A$3:$B$7,2,FALSE)</f>
        <v>0</v>
      </c>
      <c r="C4" s="48">
        <f>VLOOKUP('Rating Input'!C4,'Info - Do not touch'!$A$3:$B$7,2,FALSE)</f>
        <v>0</v>
      </c>
      <c r="D4" s="48">
        <f>VLOOKUP('Rating Input'!D4,'Info - Do not touch'!$A$3:$B$7,2,FALSE)</f>
        <v>0</v>
      </c>
      <c r="E4" s="48">
        <f>VLOOKUP('Rating Input'!E4,'Info - Do not touch'!$A$3:$B$7,2,FALSE)</f>
        <v>0</v>
      </c>
    </row>
    <row r="5" spans="1:5" ht="26.25" customHeight="1" x14ac:dyDescent="0.25">
      <c r="A5" s="47" t="str">
        <f>'Rating Input'!A5</f>
        <v>1c: Demonstrating knowledge of district, state, and federal regulations and guidelines</v>
      </c>
      <c r="B5" s="48">
        <f>VLOOKUP('Rating Input'!B5,'Info - Do not touch'!$A$3:$B$7,2,FALSE)</f>
        <v>0</v>
      </c>
      <c r="C5" s="48">
        <f>VLOOKUP('Rating Input'!C5,'Info - Do not touch'!$A$3:$B$7,2,FALSE)</f>
        <v>0</v>
      </c>
      <c r="D5" s="48">
        <f>VLOOKUP('Rating Input'!D5,'Info - Do not touch'!$A$3:$B$7,2,FALSE)</f>
        <v>0</v>
      </c>
      <c r="E5" s="48">
        <f>VLOOKUP('Rating Input'!E5,'Info - Do not touch'!$A$3:$B$7,2,FALSE)</f>
        <v>0</v>
      </c>
    </row>
    <row r="6" spans="1:5" ht="24" x14ac:dyDescent="0.25">
      <c r="A6" s="47" t="str">
        <f>'Rating Input'!A6</f>
        <v>1d: Demonstrating knowledge of resources, both within and beyond the school and district</v>
      </c>
      <c r="B6" s="48">
        <f>VLOOKUP('Rating Input'!B6,'Info - Do not touch'!$A$3:$B$7,2,FALSE)</f>
        <v>0</v>
      </c>
      <c r="C6" s="48">
        <f>VLOOKUP('Rating Input'!C6,'Info - Do not touch'!$A$3:$B$7,2,FALSE)</f>
        <v>0</v>
      </c>
      <c r="D6" s="48">
        <f>VLOOKUP('Rating Input'!D6,'Info - Do not touch'!$A$3:$B$7,2,FALSE)</f>
        <v>0</v>
      </c>
      <c r="E6" s="48">
        <f>VLOOKUP('Rating Input'!E6,'Info - Do not touch'!$A$3:$B$7,2,FALSE)</f>
        <v>0</v>
      </c>
    </row>
    <row r="7" spans="1:5" ht="36" x14ac:dyDescent="0.25">
      <c r="A7" s="47" t="str">
        <f>'Rating Input'!A7</f>
        <v>1e: Planning the therapy program, integrated with the regular school program, to meet the needs of individual students</v>
      </c>
      <c r="B7" s="48">
        <f>VLOOKUP('Rating Input'!B7,'Info - Do not touch'!$A$3:$B$7,2,FALSE)</f>
        <v>0</v>
      </c>
      <c r="C7" s="48">
        <f>VLOOKUP('Rating Input'!C7,'Info - Do not touch'!$A$3:$B$7,2,FALSE)</f>
        <v>0</v>
      </c>
      <c r="D7" s="48">
        <f>VLOOKUP('Rating Input'!D7,'Info - Do not touch'!$A$3:$B$7,2,FALSE)</f>
        <v>0</v>
      </c>
      <c r="E7" s="48">
        <f>VLOOKUP('Rating Input'!E7,'Info - Do not touch'!$A$3:$B$7,2,FALSE)</f>
        <v>0</v>
      </c>
    </row>
    <row r="8" spans="1:5" x14ac:dyDescent="0.25">
      <c r="A8" s="47" t="str">
        <f>'Rating Input'!A8</f>
        <v>1f:Developing a plan to evaluate the therapy program</v>
      </c>
      <c r="B8" s="48">
        <f>VLOOKUP('Rating Input'!B8,'Info - Do not touch'!$A$3:$B$7,2,FALSE)</f>
        <v>0</v>
      </c>
      <c r="C8" s="48">
        <f>VLOOKUP('Rating Input'!C8,'Info - Do not touch'!$A$3:$B$7,2,FALSE)</f>
        <v>0</v>
      </c>
      <c r="D8" s="48">
        <f>VLOOKUP('Rating Input'!D8,'Info - Do not touch'!$A$3:$B$7,2,FALSE)</f>
        <v>0</v>
      </c>
      <c r="E8" s="48">
        <f>VLOOKUP('Rating Input'!E8,'Info - Do not touch'!$A$3:$B$7,2,FALSE)</f>
        <v>0</v>
      </c>
    </row>
    <row r="9" spans="1:5" x14ac:dyDescent="0.25">
      <c r="A9" s="124" t="s">
        <v>54</v>
      </c>
      <c r="B9" s="124"/>
      <c r="C9" s="124"/>
      <c r="D9" s="124"/>
      <c r="E9" s="124"/>
    </row>
    <row r="10" spans="1:5" x14ac:dyDescent="0.25">
      <c r="A10" s="47" t="str">
        <f>'Rating Input'!A10</f>
        <v>2a: Establishing rapport with students</v>
      </c>
      <c r="B10" s="48">
        <f>VLOOKUP('Rating Input'!B10,'Info - Do not touch'!$A$3:$B$7,2,FALSE)</f>
        <v>0</v>
      </c>
      <c r="C10" s="48">
        <f>VLOOKUP('Rating Input'!C10,'Info - Do not touch'!$A$3:$B$7,2,FALSE)</f>
        <v>0</v>
      </c>
      <c r="D10" s="48">
        <f>VLOOKUP('Rating Input'!D10,'Info - Do not touch'!$A$3:$B$7,2,FALSE)</f>
        <v>0</v>
      </c>
      <c r="E10" s="48">
        <f>VLOOKUP('Rating Input'!E10,'Info - Do not touch'!$A$3:$B$7,2,FALSE)</f>
        <v>0</v>
      </c>
    </row>
    <row r="11" spans="1:5" x14ac:dyDescent="0.25">
      <c r="A11" s="47" t="str">
        <f>'Rating Input'!A11</f>
        <v>2b: Organizing time effectively</v>
      </c>
      <c r="B11" s="48">
        <f>VLOOKUP('Rating Input'!B11,'Info - Do not touch'!$A$3:$B$7,2,FALSE)</f>
        <v>0</v>
      </c>
      <c r="C11" s="48">
        <f>VLOOKUP('Rating Input'!C11,'Info - Do not touch'!$A$3:$B$7,2,FALSE)</f>
        <v>0</v>
      </c>
      <c r="D11" s="48">
        <f>VLOOKUP('Rating Input'!D11,'Info - Do not touch'!$A$3:$B$7,2,FALSE)</f>
        <v>0</v>
      </c>
      <c r="E11" s="48">
        <f>VLOOKUP('Rating Input'!E11,'Info - Do not touch'!$A$3:$B$7,2,FALSE)</f>
        <v>0</v>
      </c>
    </row>
    <row r="12" spans="1:5" ht="24" x14ac:dyDescent="0.25">
      <c r="A12" s="47" t="str">
        <f>'Rating Input'!A12</f>
        <v>2c: Establishing and maintaining clear procedures for referrals</v>
      </c>
      <c r="B12" s="48">
        <f>VLOOKUP('Rating Input'!B12,'Info - Do not touch'!$A$3:$B$7,2,FALSE)</f>
        <v>0</v>
      </c>
      <c r="C12" s="48">
        <f>VLOOKUP('Rating Input'!C12,'Info - Do not touch'!$A$3:$B$7,2,FALSE)</f>
        <v>0</v>
      </c>
      <c r="D12" s="48">
        <f>VLOOKUP('Rating Input'!D12,'Info - Do not touch'!$A$3:$B$7,2,FALSE)</f>
        <v>0</v>
      </c>
      <c r="E12" s="48">
        <f>VLOOKUP('Rating Input'!E12,'Info - Do not touch'!$A$3:$B$7,2,FALSE)</f>
        <v>0</v>
      </c>
    </row>
    <row r="13" spans="1:5" ht="24" x14ac:dyDescent="0.25">
      <c r="A13" s="47" t="str">
        <f>'Rating Input'!A13</f>
        <v>2d: Establishing standards of conduct in the treatment center</v>
      </c>
      <c r="B13" s="48">
        <f>VLOOKUP('Rating Input'!B13,'Info - Do not touch'!$A$3:$B$7,2,FALSE)</f>
        <v>0</v>
      </c>
      <c r="C13" s="48">
        <f>VLOOKUP('Rating Input'!C13,'Info - Do not touch'!$A$3:$B$7,2,FALSE)</f>
        <v>0</v>
      </c>
      <c r="D13" s="48">
        <f>VLOOKUP('Rating Input'!D13,'Info - Do not touch'!$A$3:$B$7,2,FALSE)</f>
        <v>0</v>
      </c>
      <c r="E13" s="48">
        <f>VLOOKUP('Rating Input'!E13,'Info - Do not touch'!$A$3:$B$7,2,FALSE)</f>
        <v>0</v>
      </c>
    </row>
    <row r="14" spans="1:5" ht="24" x14ac:dyDescent="0.25">
      <c r="A14" s="47" t="str">
        <f>'Rating Input'!A14</f>
        <v>2e: Organizing physical space for testing of students and providing therapy</v>
      </c>
      <c r="B14" s="48">
        <f>VLOOKUP('Rating Input'!B14,'Info - Do not touch'!$A$3:$B$7,2,FALSE)</f>
        <v>0</v>
      </c>
      <c r="C14" s="48">
        <f>VLOOKUP('Rating Input'!C14,'Info - Do not touch'!$A$3:$B$7,2,FALSE)</f>
        <v>0</v>
      </c>
      <c r="D14" s="48">
        <f>VLOOKUP('Rating Input'!D14,'Info - Do not touch'!$A$3:$B$7,2,FALSE)</f>
        <v>0</v>
      </c>
      <c r="E14" s="48">
        <f>VLOOKUP('Rating Input'!E14,'Info - Do not touch'!$A$3:$B$7,2,FALSE)</f>
        <v>0</v>
      </c>
    </row>
    <row r="15" spans="1:5" x14ac:dyDescent="0.25">
      <c r="A15" s="47" t="str">
        <f>'Rating Input'!A16</f>
        <v>3a: Responding to referrals and evaluating student needs</v>
      </c>
      <c r="B15" s="48">
        <f>VLOOKUP('Rating Input'!B16,'Info - Do not touch'!$A$3:$B$7,2,FALSE)</f>
        <v>0</v>
      </c>
      <c r="C15" s="48">
        <f>VLOOKUP('Rating Input'!C16,'Info - Do not touch'!$A$3:$B$7,2,FALSE)</f>
        <v>0</v>
      </c>
      <c r="D15" s="48">
        <f>VLOOKUP('Rating Input'!D16,'Info - Do not touch'!$A$3:$B$7,2,FALSE)</f>
        <v>0</v>
      </c>
      <c r="E15" s="48">
        <f>VLOOKUP('Rating Input'!E16,'Info - Do not touch'!$A$3:$B$7,2,FALSE)</f>
        <v>0</v>
      </c>
    </row>
    <row r="16" spans="1:5" ht="24" x14ac:dyDescent="0.25">
      <c r="A16" s="47" t="str">
        <f>'Rating Input'!A17</f>
        <v>3b: Developing and implementing treatment plans to maximize students’ success</v>
      </c>
      <c r="B16" s="48">
        <f>VLOOKUP('Rating Input'!B17,'Info - Do not touch'!$A$3:$B$7,2,FALSE)</f>
        <v>0</v>
      </c>
      <c r="C16" s="48">
        <f>VLOOKUP('Rating Input'!C17,'Info - Do not touch'!$A$3:$B$7,2,FALSE)</f>
        <v>0</v>
      </c>
      <c r="D16" s="48">
        <f>VLOOKUP('Rating Input'!D17,'Info - Do not touch'!$A$3:$B$7,2,FALSE)</f>
        <v>0</v>
      </c>
      <c r="E16" s="48">
        <f>VLOOKUP('Rating Input'!E17,'Info - Do not touch'!$A$3:$B$7,2,FALSE)</f>
        <v>0</v>
      </c>
    </row>
    <row r="17" spans="1:5" x14ac:dyDescent="0.25">
      <c r="A17" s="47" t="str">
        <f>'Rating Input'!A18</f>
        <v>3c: Communicating with families</v>
      </c>
      <c r="B17" s="48">
        <f>VLOOKUP('Rating Input'!B18,'Info - Do not touch'!$A$3:$B$7,2,FALSE)</f>
        <v>0</v>
      </c>
      <c r="C17" s="48">
        <f>VLOOKUP('Rating Input'!C18,'Info - Do not touch'!$A$3:$B$7,2,FALSE)</f>
        <v>0</v>
      </c>
      <c r="D17" s="48">
        <f>VLOOKUP('Rating Input'!D18,'Info - Do not touch'!$A$3:$B$7,2,FALSE)</f>
        <v>0</v>
      </c>
      <c r="E17" s="48">
        <f>VLOOKUP('Rating Input'!E18,'Info - Do not touch'!$A$3:$B$7,2,FALSE)</f>
        <v>0</v>
      </c>
    </row>
    <row r="18" spans="1:5" x14ac:dyDescent="0.25">
      <c r="A18" s="47" t="str">
        <f>'Rating Input'!A19</f>
        <v>3d: Collecting information; writing reports</v>
      </c>
      <c r="B18" s="48">
        <f>VLOOKUP('Rating Input'!B19,'Info - Do not touch'!$A$3:$B$7,2,FALSE)</f>
        <v>0</v>
      </c>
      <c r="C18" s="48">
        <f>VLOOKUP('Rating Input'!C19,'Info - Do not touch'!$A$3:$B$7,2,FALSE)</f>
        <v>0</v>
      </c>
      <c r="D18" s="48">
        <f>VLOOKUP('Rating Input'!D19,'Info - Do not touch'!$A$3:$B$7,2,FALSE)</f>
        <v>0</v>
      </c>
      <c r="E18" s="48">
        <f>VLOOKUP('Rating Input'!E19,'Info - Do not touch'!$A$3:$B$7,2,FALSE)</f>
        <v>0</v>
      </c>
    </row>
    <row r="19" spans="1:5" x14ac:dyDescent="0.25">
      <c r="A19" s="47" t="str">
        <f>'Rating Input'!A20</f>
        <v>3e: Demonstrating flexibility and responsiveness</v>
      </c>
      <c r="B19" s="48">
        <f>VLOOKUP('Rating Input'!B20,'Info - Do not touch'!$A$3:$B$7,2,FALSE)</f>
        <v>0</v>
      </c>
      <c r="C19" s="48">
        <f>VLOOKUP('Rating Input'!C20,'Info - Do not touch'!$A$3:$B$7,2,FALSE)</f>
        <v>0</v>
      </c>
      <c r="D19" s="48">
        <f>VLOOKUP('Rating Input'!D20,'Info - Do not touch'!$A$3:$B$7,2,FALSE)</f>
        <v>0</v>
      </c>
      <c r="E19" s="48">
        <f>VLOOKUP('Rating Input'!E20,'Info - Do not touch'!$A$3:$B$7,2,FALSE)</f>
        <v>0</v>
      </c>
    </row>
    <row r="20" spans="1:5" x14ac:dyDescent="0.25">
      <c r="A20" s="125" t="s">
        <v>1</v>
      </c>
      <c r="B20" s="126"/>
      <c r="C20" s="126"/>
      <c r="D20" s="126"/>
      <c r="E20" s="127"/>
    </row>
    <row r="21" spans="1:5" x14ac:dyDescent="0.25">
      <c r="A21" s="47" t="str">
        <f>'Rating Input'!A22</f>
        <v>4a: Reflecting on practice</v>
      </c>
      <c r="B21" s="128"/>
      <c r="C21" s="129"/>
      <c r="D21" s="130"/>
      <c r="E21" s="48">
        <f>VLOOKUP('Rating Input'!E22,'Info - Do not touch'!$A$3:$B$7,2,FALSE)</f>
        <v>0</v>
      </c>
    </row>
    <row r="22" spans="1:5" x14ac:dyDescent="0.25">
      <c r="A22" s="47" t="str">
        <f>'Rating Input'!A23</f>
        <v>4b: Collaborating with teachers and administrators</v>
      </c>
      <c r="B22" s="131"/>
      <c r="C22" s="132"/>
      <c r="D22" s="133"/>
      <c r="E22" s="48">
        <f>VLOOKUP('Rating Input'!E23,'Info - Do not touch'!$A$3:$B$7,2,FALSE)</f>
        <v>0</v>
      </c>
    </row>
    <row r="23" spans="1:5" x14ac:dyDescent="0.25">
      <c r="A23" s="47" t="str">
        <f>'Rating Input'!A24</f>
        <v>4c: Maintaining an effective data-management system</v>
      </c>
      <c r="B23" s="131"/>
      <c r="C23" s="132"/>
      <c r="D23" s="133"/>
      <c r="E23" s="48">
        <f>VLOOKUP('Rating Input'!E24,'Info - Do not touch'!$A$3:$B$7,2,FALSE)</f>
        <v>0</v>
      </c>
    </row>
    <row r="24" spans="1:5" x14ac:dyDescent="0.25">
      <c r="A24" s="47" t="str">
        <f>'Rating Input'!A25</f>
        <v xml:space="preserve">4d: Participating in a professional community </v>
      </c>
      <c r="B24" s="131"/>
      <c r="C24" s="132"/>
      <c r="D24" s="133"/>
      <c r="E24" s="48">
        <f>VLOOKUP('Rating Input'!E25,'Info - Do not touch'!$A$3:$B$7,2,FALSE)</f>
        <v>0</v>
      </c>
    </row>
    <row r="25" spans="1:5" x14ac:dyDescent="0.25">
      <c r="A25" s="47" t="str">
        <f>'Rating Input'!A26</f>
        <v>4e: Engaging in professional development</v>
      </c>
      <c r="B25" s="131"/>
      <c r="C25" s="132"/>
      <c r="D25" s="133"/>
      <c r="E25" s="48">
        <f>VLOOKUP('Rating Input'!E26,'Info - Do not touch'!$A$3:$B$7,2,FALSE)</f>
        <v>0</v>
      </c>
    </row>
    <row r="26" spans="1:5" ht="24.75" customHeight="1" x14ac:dyDescent="0.25">
      <c r="A26" s="47" t="str">
        <f>'Rating Input'!A27</f>
        <v>4f: Showing professionalism, including integrity, advocacy, and maintaining confidentiality</v>
      </c>
      <c r="B26" s="134"/>
      <c r="C26" s="135"/>
      <c r="D26" s="136"/>
      <c r="E26" s="48">
        <f>VLOOKUP('Rating Input'!E27,'Info - Do not touch'!$A$3:$B$7,2,FALSE)</f>
        <v>0</v>
      </c>
    </row>
    <row r="27" spans="1:5" x14ac:dyDescent="0.25">
      <c r="A27" s="117" t="s">
        <v>55</v>
      </c>
      <c r="B27" s="117"/>
      <c r="C27" s="49"/>
      <c r="D27" s="50"/>
      <c r="E27" s="51"/>
    </row>
    <row r="28" spans="1:5" ht="15" customHeight="1" x14ac:dyDescent="0.25">
      <c r="A28" s="52" t="s">
        <v>7</v>
      </c>
      <c r="B28" s="53">
        <f>SUM(B3:E8)</f>
        <v>0</v>
      </c>
      <c r="C28" s="54" t="s">
        <v>57</v>
      </c>
      <c r="D28" s="51"/>
      <c r="E28" s="51"/>
    </row>
    <row r="29" spans="1:5" x14ac:dyDescent="0.25">
      <c r="A29" s="52" t="s">
        <v>8</v>
      </c>
      <c r="B29" s="55">
        <f>SUM(E21:E26)</f>
        <v>0</v>
      </c>
      <c r="C29" s="37" t="e">
        <f>B30/(30-(COUNTIF(B3:E8,0)+(COUNTIF(E21:E26,0))))</f>
        <v>#DIV/0!</v>
      </c>
      <c r="D29" s="56"/>
      <c r="E29" s="16"/>
    </row>
    <row r="30" spans="1:5" x14ac:dyDescent="0.25">
      <c r="A30" s="52" t="s">
        <v>9</v>
      </c>
      <c r="B30" s="57">
        <f>SUM(B28:B29)</f>
        <v>0</v>
      </c>
      <c r="C30" s="49"/>
      <c r="D30" s="45"/>
      <c r="E30" s="58"/>
    </row>
    <row r="31" spans="1:5" x14ac:dyDescent="0.25">
      <c r="A31" s="117" t="s">
        <v>56</v>
      </c>
      <c r="B31" s="117"/>
      <c r="C31" s="49"/>
      <c r="D31" s="45"/>
      <c r="E31" s="58"/>
    </row>
    <row r="32" spans="1:5" x14ac:dyDescent="0.25">
      <c r="A32" s="52" t="s">
        <v>5</v>
      </c>
      <c r="B32" s="55">
        <f>SUM(B10:E14)</f>
        <v>0</v>
      </c>
      <c r="C32" s="54" t="s">
        <v>58</v>
      </c>
      <c r="D32" s="56"/>
      <c r="E32" s="58"/>
    </row>
    <row r="33" spans="1:6" x14ac:dyDescent="0.25">
      <c r="A33" s="52" t="s">
        <v>6</v>
      </c>
      <c r="B33" s="55">
        <f>SUM(B15:E19)</f>
        <v>0</v>
      </c>
      <c r="C33" s="37" t="e">
        <f>B34/(40-(COUNTIF(B10:E19,0)))</f>
        <v>#DIV/0!</v>
      </c>
      <c r="D33" s="16"/>
      <c r="E33" s="58"/>
    </row>
    <row r="34" spans="1:6" x14ac:dyDescent="0.25">
      <c r="A34" s="52" t="s">
        <v>10</v>
      </c>
      <c r="B34" s="59">
        <f>SUM(B32:B33)</f>
        <v>0</v>
      </c>
      <c r="C34" s="49"/>
      <c r="D34" s="60"/>
      <c r="E34" s="58"/>
    </row>
    <row r="35" spans="1:6" x14ac:dyDescent="0.25">
      <c r="A35" s="49"/>
      <c r="B35" s="49"/>
      <c r="C35" s="49"/>
      <c r="D35" s="61"/>
      <c r="E35" s="61"/>
      <c r="F35" s="15"/>
    </row>
    <row r="36" spans="1:6" ht="30" customHeight="1" x14ac:dyDescent="0.25">
      <c r="A36" s="117" t="s">
        <v>93</v>
      </c>
      <c r="B36" s="118"/>
      <c r="C36" s="54" t="s">
        <v>49</v>
      </c>
      <c r="D36" s="56"/>
      <c r="E36" s="56"/>
      <c r="F36" s="15"/>
    </row>
    <row r="37" spans="1:6" x14ac:dyDescent="0.25">
      <c r="A37" s="119">
        <f>'Rating Input'!D30</f>
        <v>0</v>
      </c>
      <c r="B37" s="120"/>
      <c r="C37" s="37" t="e">
        <f>(C33+C29)/2</f>
        <v>#DIV/0!</v>
      </c>
      <c r="D37" s="16"/>
      <c r="E37" s="16"/>
      <c r="F37" s="15"/>
    </row>
    <row r="38" spans="1:6" x14ac:dyDescent="0.25">
      <c r="A38" s="9"/>
      <c r="B38" s="9"/>
      <c r="C38" s="9"/>
      <c r="D38" s="15"/>
      <c r="E38" s="15"/>
      <c r="F38" s="15"/>
    </row>
    <row r="39" spans="1:6" x14ac:dyDescent="0.25">
      <c r="A39" s="9"/>
      <c r="B39" s="9"/>
      <c r="C39" s="9"/>
      <c r="D39" s="15"/>
      <c r="E39" s="15"/>
      <c r="F39" s="15"/>
    </row>
  </sheetData>
  <sheetProtection sheet="1" objects="1" scenarios="1"/>
  <mergeCells count="8">
    <mergeCell ref="A36:B36"/>
    <mergeCell ref="A37:B37"/>
    <mergeCell ref="A2:E2"/>
    <mergeCell ref="A9:E9"/>
    <mergeCell ref="A20:E20"/>
    <mergeCell ref="B21:D26"/>
    <mergeCell ref="A27:B27"/>
    <mergeCell ref="A31:B31"/>
  </mergeCells>
  <pageMargins left="0.32" right="0.25" top="0.63" bottom="0.5" header="0.3" footer="0.3"/>
  <pageSetup scale="95" orientation="landscape" r:id="rId1"/>
  <headerFooter>
    <oddHeader>&amp;C&amp;F</oddHeader>
    <oddFooter>&amp;LDecatur Appraisal Summative Rating Form &amp;R&amp;D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80" zoomScaleNormal="80" workbookViewId="0">
      <selection activeCell="A41" sqref="A41:C43"/>
    </sheetView>
  </sheetViews>
  <sheetFormatPr defaultColWidth="9.140625" defaultRowHeight="15" x14ac:dyDescent="0.25"/>
  <cols>
    <col min="1" max="1" width="43.7109375" style="7" customWidth="1"/>
    <col min="2" max="2" width="19.85546875" style="8" customWidth="1"/>
    <col min="3" max="3" width="18.5703125" style="8" customWidth="1"/>
    <col min="4" max="4" width="19.85546875" style="8" customWidth="1"/>
    <col min="5" max="5" width="21.7109375" style="8" customWidth="1"/>
    <col min="6" max="6" width="27.28515625" style="7" customWidth="1"/>
    <col min="7" max="7" width="16.42578125" style="7" customWidth="1"/>
    <col min="8" max="16384" width="9.140625" style="7"/>
  </cols>
  <sheetData>
    <row r="1" spans="1:6" x14ac:dyDescent="0.25">
      <c r="A1" s="62"/>
      <c r="B1" s="63" t="str">
        <f>'Rating Input'!B1</f>
        <v>Observation Cycle 1 (DATE)</v>
      </c>
      <c r="C1" s="63" t="str">
        <f>'Rating Input'!C1</f>
        <v>Observation Cycle 2 (DATE)</v>
      </c>
      <c r="D1" s="63" t="str">
        <f>'Rating Input'!D1</f>
        <v>Observation Cycle 3 (DATE)</v>
      </c>
      <c r="E1" s="63" t="str">
        <f>'Rating Input'!E1</f>
        <v>Observation Cycle 4 (DATE)</v>
      </c>
      <c r="F1" s="64"/>
    </row>
    <row r="2" spans="1:6" x14ac:dyDescent="0.25">
      <c r="A2" s="144" t="s">
        <v>0</v>
      </c>
      <c r="B2" s="144"/>
      <c r="C2" s="144"/>
      <c r="D2" s="144"/>
      <c r="E2" s="144"/>
      <c r="F2" s="64"/>
    </row>
    <row r="3" spans="1:6" ht="40.5" customHeight="1" x14ac:dyDescent="0.25">
      <c r="A3" s="65" t="str">
        <f>'Rating Input'!A3</f>
        <v>1a:Demonstrating knowledge and skill in the specialist therapy area; holding the relevant certificate or license</v>
      </c>
      <c r="B3" s="66" t="str">
        <f>IF('Rating Input'!B3='Info - Do not touch'!$A$18,'Info - Do not touch'!$B$18, IF('Rating Input'!B3='Info - Do not touch'!$A$19, 'Info - Do not touch'!$B$19, IF('Rating Input'!B3='Info - Do not touch'!$A$20, 'Info - Do not touch'!$B$20, IF('Rating Input'!B3='Info - Do not touch'!$A$21, 'Info - Do not touch'!$B$21, IF('Rating Input'!B3='Info - Do not touch'!$E$7, "X", None)))))</f>
        <v>X</v>
      </c>
      <c r="C3" s="66" t="str">
        <f>IF('Rating Input'!C3='Info - Do not touch'!$A$18,'Info - Do not touch'!$B$18, IF('Rating Input'!C3='Info - Do not touch'!$A$19, 'Info - Do not touch'!$B$19, IF('Rating Input'!C3='Info - Do not touch'!$A$20, 'Info - Do not touch'!$B$20, IF('Rating Input'!C3='Info - Do not touch'!$A$21, 'Info - Do not touch'!$B$21, IF('Rating Input'!C3='Info - Do not touch'!$E$7, "X", None)))))</f>
        <v>X</v>
      </c>
      <c r="D3" s="66" t="str">
        <f>IF('Rating Input'!D3='Info - Do not touch'!$A$18,'Info - Do not touch'!$B$18, IF('Rating Input'!D3='Info - Do not touch'!$A$19, 'Info - Do not touch'!$B$19, IF('Rating Input'!D3='Info - Do not touch'!$A$20, 'Info - Do not touch'!$B$20, IF('Rating Input'!D3='Info - Do not touch'!$A$21, 'Info - Do not touch'!$B$21, IF('Rating Input'!D3='Info - Do not touch'!$E$7, "X", None)))))</f>
        <v>X</v>
      </c>
      <c r="E3" s="66" t="str">
        <f>IF('Rating Input'!E3='Info - Do not touch'!$A$18,'Info - Do not touch'!$B$18, IF('Rating Input'!E3='Info - Do not touch'!$A$19, 'Info - Do not touch'!$B$19, IF('Rating Input'!E3='Info - Do not touch'!$A$20, 'Info - Do not touch'!$B$20, IF('Rating Input'!E3='Info - Do not touch'!$A$21, 'Info - Do not touch'!$B$21, IF('Rating Input'!E3='Info - Do not touch'!$E$7, "X", None)))))</f>
        <v>X</v>
      </c>
      <c r="F3" s="64"/>
    </row>
    <row r="4" spans="1:6" ht="25.5" x14ac:dyDescent="0.25">
      <c r="A4" s="65" t="str">
        <f>'Rating Input'!A4</f>
        <v>1b: Establishing goals for the therapy program appropriate to the setting and the students served</v>
      </c>
      <c r="B4" s="66" t="str">
        <f>IF('Rating Input'!B4='Info - Do not touch'!$A$18,'Info - Do not touch'!$B$18, IF('Rating Input'!B4='Info - Do not touch'!$A$19, 'Info - Do not touch'!$B$19, IF('Rating Input'!B4='Info - Do not touch'!$A$20, 'Info - Do not touch'!$B$20, IF('Rating Input'!B4='Info - Do not touch'!$A$21, 'Info - Do not touch'!$B$21, IF('Rating Input'!B4='Info - Do not touch'!$E$7, "X", None)))))</f>
        <v>X</v>
      </c>
      <c r="C4" s="66" t="str">
        <f>IF('Rating Input'!C4='Info - Do not touch'!$A$18,'Info - Do not touch'!$B$18, IF('Rating Input'!C4='Info - Do not touch'!$A$19, 'Info - Do not touch'!$B$19, IF('Rating Input'!C4='Info - Do not touch'!$A$20, 'Info - Do not touch'!$B$20, IF('Rating Input'!C4='Info - Do not touch'!$A$21, 'Info - Do not touch'!$B$21, IF('Rating Input'!C4='Info - Do not touch'!$E$7, "X", None)))))</f>
        <v>X</v>
      </c>
      <c r="D4" s="66" t="str">
        <f>IF('Rating Input'!D4='Info - Do not touch'!$A$18,'Info - Do not touch'!$B$18, IF('Rating Input'!D4='Info - Do not touch'!$A$19, 'Info - Do not touch'!$B$19, IF('Rating Input'!D4='Info - Do not touch'!$A$20, 'Info - Do not touch'!$B$20, IF('Rating Input'!D4='Info - Do not touch'!$A$21, 'Info - Do not touch'!$B$21, IF('Rating Input'!D4='Info - Do not touch'!$E$7, "X", None)))))</f>
        <v>X</v>
      </c>
      <c r="E4" s="66" t="str">
        <f>IF('Rating Input'!E4='Info - Do not touch'!$A$18,'Info - Do not touch'!$B$18, IF('Rating Input'!E4='Info - Do not touch'!$A$19, 'Info - Do not touch'!$B$19, IF('Rating Input'!E4='Info - Do not touch'!$A$20, 'Info - Do not touch'!$B$20, IF('Rating Input'!E4='Info - Do not touch'!$A$21, 'Info - Do not touch'!$B$21, IF('Rating Input'!E4='Info - Do not touch'!$E$7, "X", None)))))</f>
        <v>X</v>
      </c>
      <c r="F4" s="64"/>
    </row>
    <row r="5" spans="1:6" ht="25.5" x14ac:dyDescent="0.25">
      <c r="A5" s="65" t="str">
        <f>'Rating Input'!A5</f>
        <v>1c: Demonstrating knowledge of district, state, and federal regulations and guidelines</v>
      </c>
      <c r="B5" s="66" t="str">
        <f>IF('Rating Input'!B5='Info - Do not touch'!$A$18,'Info - Do not touch'!$B$18, IF('Rating Input'!B5='Info - Do not touch'!$A$19, 'Info - Do not touch'!$B$19, IF('Rating Input'!B5='Info - Do not touch'!$A$20, 'Info - Do not touch'!$B$20, IF('Rating Input'!B5='Info - Do not touch'!$A$21, 'Info - Do not touch'!$B$21, IF('Rating Input'!B5='Info - Do not touch'!$E$7, "X", None)))))</f>
        <v>X</v>
      </c>
      <c r="C5" s="66" t="str">
        <f>IF('Rating Input'!C5='Info - Do not touch'!$A$18,'Info - Do not touch'!$B$18, IF('Rating Input'!C5='Info - Do not touch'!$A$19, 'Info - Do not touch'!$B$19, IF('Rating Input'!C5='Info - Do not touch'!$A$20, 'Info - Do not touch'!$B$20, IF('Rating Input'!C5='Info - Do not touch'!$A$21, 'Info - Do not touch'!$B$21, IF('Rating Input'!C5='Info - Do not touch'!$E$7, "X", None)))))</f>
        <v>X</v>
      </c>
      <c r="D5" s="66" t="str">
        <f>IF('Rating Input'!D5='Info - Do not touch'!$A$18,'Info - Do not touch'!$B$18, IF('Rating Input'!D5='Info - Do not touch'!$A$19, 'Info - Do not touch'!$B$19, IF('Rating Input'!D5='Info - Do not touch'!$A$20, 'Info - Do not touch'!$B$20, IF('Rating Input'!D5='Info - Do not touch'!$A$21, 'Info - Do not touch'!$B$21, IF('Rating Input'!D5='Info - Do not touch'!$E$7, "X", None)))))</f>
        <v>X</v>
      </c>
      <c r="E5" s="66" t="str">
        <f>IF('Rating Input'!E5='Info - Do not touch'!$A$18,'Info - Do not touch'!$B$18, IF('Rating Input'!E5='Info - Do not touch'!$A$19, 'Info - Do not touch'!$B$19, IF('Rating Input'!E5='Info - Do not touch'!$A$20, 'Info - Do not touch'!$B$20, IF('Rating Input'!E5='Info - Do not touch'!$A$21, 'Info - Do not touch'!$B$21, IF('Rating Input'!E5='Info - Do not touch'!$E$7, "X", None)))))</f>
        <v>X</v>
      </c>
      <c r="F5" s="64"/>
    </row>
    <row r="6" spans="1:6" ht="25.5" x14ac:dyDescent="0.25">
      <c r="A6" s="65" t="str">
        <f>'Rating Input'!A6</f>
        <v>1d: Demonstrating knowledge of resources, both within and beyond the school and district</v>
      </c>
      <c r="B6" s="66" t="str">
        <f>IF('Rating Input'!B6='Info - Do not touch'!$A$18,'Info - Do not touch'!$B$18, IF('Rating Input'!B6='Info - Do not touch'!$A$19, 'Info - Do not touch'!$B$19, IF('Rating Input'!B6='Info - Do not touch'!$A$20, 'Info - Do not touch'!$B$20, IF('Rating Input'!B6='Info - Do not touch'!$A$21, 'Info - Do not touch'!$B$21, IF('Rating Input'!B6='Info - Do not touch'!$E$7, "X", None)))))</f>
        <v>X</v>
      </c>
      <c r="C6" s="66" t="str">
        <f>IF('Rating Input'!C6='Info - Do not touch'!$A$18,'Info - Do not touch'!$B$18, IF('Rating Input'!C6='Info - Do not touch'!$A$19, 'Info - Do not touch'!$B$19, IF('Rating Input'!C6='Info - Do not touch'!$A$20, 'Info - Do not touch'!$B$20, IF('Rating Input'!C6='Info - Do not touch'!$A$21, 'Info - Do not touch'!$B$21, IF('Rating Input'!C6='Info - Do not touch'!$E$7, "X", None)))))</f>
        <v>X</v>
      </c>
      <c r="D6" s="66" t="str">
        <f>IF('Rating Input'!D6='Info - Do not touch'!$A$18,'Info - Do not touch'!$B$18, IF('Rating Input'!D6='Info - Do not touch'!$A$19, 'Info - Do not touch'!$B$19, IF('Rating Input'!D6='Info - Do not touch'!$A$20, 'Info - Do not touch'!$B$20, IF('Rating Input'!D6='Info - Do not touch'!$A$21, 'Info - Do not touch'!$B$21, IF('Rating Input'!D6='Info - Do not touch'!$E$7, "X", None)))))</f>
        <v>X</v>
      </c>
      <c r="E6" s="66" t="str">
        <f>IF('Rating Input'!E6='Info - Do not touch'!$A$18,'Info - Do not touch'!$B$18, IF('Rating Input'!E6='Info - Do not touch'!$A$19, 'Info - Do not touch'!$B$19, IF('Rating Input'!E6='Info - Do not touch'!$A$20, 'Info - Do not touch'!$B$20, IF('Rating Input'!E6='Info - Do not touch'!$A$21, 'Info - Do not touch'!$B$21, IF('Rating Input'!E6='Info - Do not touch'!$E$7, "X", None)))))</f>
        <v>X</v>
      </c>
      <c r="F6" s="64"/>
    </row>
    <row r="7" spans="1:6" ht="42.75" customHeight="1" x14ac:dyDescent="0.25">
      <c r="A7" s="65" t="str">
        <f>'Rating Input'!A7</f>
        <v>1e: Planning the therapy program, integrated with the regular school program, to meet the needs of individual students</v>
      </c>
      <c r="B7" s="66" t="str">
        <f>IF('Rating Input'!B7='Info - Do not touch'!$A$18,'Info - Do not touch'!$B$18, IF('Rating Input'!B7='Info - Do not touch'!$A$19, 'Info - Do not touch'!$B$19, IF('Rating Input'!B7='Info - Do not touch'!$A$20, 'Info - Do not touch'!$B$20, IF('Rating Input'!B7='Info - Do not touch'!$A$21, 'Info - Do not touch'!$B$21, IF('Rating Input'!B7='Info - Do not touch'!$E$7, "X", None)))))</f>
        <v>X</v>
      </c>
      <c r="C7" s="66" t="str">
        <f>IF('Rating Input'!C7='Info - Do not touch'!$A$18,'Info - Do not touch'!$B$18, IF('Rating Input'!C7='Info - Do not touch'!$A$19, 'Info - Do not touch'!$B$19, IF('Rating Input'!C7='Info - Do not touch'!$A$20, 'Info - Do not touch'!$B$20, IF('Rating Input'!C7='Info - Do not touch'!$A$21, 'Info - Do not touch'!$B$21, IF('Rating Input'!C7='Info - Do not touch'!$E$7, "X", None)))))</f>
        <v>X</v>
      </c>
      <c r="D7" s="66" t="str">
        <f>IF('Rating Input'!D7='Info - Do not touch'!$A$18,'Info - Do not touch'!$B$18, IF('Rating Input'!D7='Info - Do not touch'!$A$19, 'Info - Do not touch'!$B$19, IF('Rating Input'!D7='Info - Do not touch'!$A$20, 'Info - Do not touch'!$B$20, IF('Rating Input'!D7='Info - Do not touch'!$A$21, 'Info - Do not touch'!$B$21, IF('Rating Input'!D7='Info - Do not touch'!$E$7, "X", None)))))</f>
        <v>X</v>
      </c>
      <c r="E7" s="66" t="str">
        <f>IF('Rating Input'!E7='Info - Do not touch'!$A$18,'Info - Do not touch'!$B$18, IF('Rating Input'!E7='Info - Do not touch'!$A$19, 'Info - Do not touch'!$B$19, IF('Rating Input'!E7='Info - Do not touch'!$A$20, 'Info - Do not touch'!$B$20, IF('Rating Input'!E7='Info - Do not touch'!$A$21, 'Info - Do not touch'!$B$21, IF('Rating Input'!E7='Info - Do not touch'!$E$7, "X", None)))))</f>
        <v>X</v>
      </c>
      <c r="F7" s="67" t="s">
        <v>41</v>
      </c>
    </row>
    <row r="8" spans="1:6" ht="25.5" x14ac:dyDescent="0.25">
      <c r="A8" s="65" t="str">
        <f>'Rating Input'!A8</f>
        <v>1f:Developing a plan to evaluate the therapy program</v>
      </c>
      <c r="B8" s="66" t="str">
        <f>IF('Rating Input'!B8='Info - Do not touch'!$A$18,'Info - Do not touch'!$B$18, IF('Rating Input'!B8='Info - Do not touch'!$A$19, 'Info - Do not touch'!$B$19, IF('Rating Input'!B8='Info - Do not touch'!$A$20, 'Info - Do not touch'!$B$20, IF('Rating Input'!B8='Info - Do not touch'!$A$21, 'Info - Do not touch'!$B$21, IF('Rating Input'!B8='Info - Do not touch'!$E$7, "X", None)))))</f>
        <v>X</v>
      </c>
      <c r="C8" s="66" t="str">
        <f>IF('Rating Input'!C8='Info - Do not touch'!$A$18,'Info - Do not touch'!$B$18, IF('Rating Input'!C8='Info - Do not touch'!$A$19, 'Info - Do not touch'!$B$19, IF('Rating Input'!C8='Info - Do not touch'!$A$20, 'Info - Do not touch'!$B$20, IF('Rating Input'!C8='Info - Do not touch'!$A$21, 'Info - Do not touch'!$B$21, IF('Rating Input'!C8='Info - Do not touch'!$E$7, "X", None)))))</f>
        <v>X</v>
      </c>
      <c r="D8" s="66" t="str">
        <f>IF('Rating Input'!D8='Info - Do not touch'!$A$18,'Info - Do not touch'!$B$18, IF('Rating Input'!D8='Info - Do not touch'!$A$19, 'Info - Do not touch'!$B$19, IF('Rating Input'!D8='Info - Do not touch'!$A$20, 'Info - Do not touch'!$B$20, IF('Rating Input'!D8='Info - Do not touch'!$A$21, 'Info - Do not touch'!$B$21, IF('Rating Input'!D8='Info - Do not touch'!$E$7, "X", None)))))</f>
        <v>X</v>
      </c>
      <c r="E8" s="66" t="str">
        <f>IF('Rating Input'!E8='Info - Do not touch'!$A$18,'Info - Do not touch'!$B$18, IF('Rating Input'!E8='Info - Do not touch'!$A$19, 'Info - Do not touch'!$B$19, IF('Rating Input'!E8='Info - Do not touch'!$A$20, 'Info - Do not touch'!$B$20, IF('Rating Input'!E8='Info - Do not touch'!$A$21, 'Info - Do not touch'!$B$21, IF('Rating Input'!E8='Info - Do not touch'!$E$7, "X", None)))))</f>
        <v>X</v>
      </c>
      <c r="F8" s="68" t="s">
        <v>45</v>
      </c>
    </row>
    <row r="9" spans="1:6" x14ac:dyDescent="0.25">
      <c r="A9" s="144" t="s">
        <v>59</v>
      </c>
      <c r="B9" s="144"/>
      <c r="C9" s="144"/>
      <c r="D9" s="144"/>
      <c r="E9" s="144"/>
      <c r="F9" s="68" t="s">
        <v>43</v>
      </c>
    </row>
    <row r="10" spans="1:6" x14ac:dyDescent="0.25">
      <c r="A10" s="65" t="str">
        <f>'Rating Input'!A10</f>
        <v>2a: Establishing rapport with students</v>
      </c>
      <c r="B10" s="66" t="str">
        <f>IF('Rating Input'!B10='Info - Do not touch'!$A$18,'Info - Do not touch'!$B$18, IF('Rating Input'!B10='Info - Do not touch'!$A$19, 'Info - Do not touch'!$B$19, IF('Rating Input'!B10='Info - Do not touch'!$A$20, 'Info - Do not touch'!$B$20, IF('Rating Input'!B10='Info - Do not touch'!$A$21, 'Info - Do not touch'!$B$21, IF('Rating Input'!B10='Info - Do not touch'!$E$7, "X", None)))))</f>
        <v>X</v>
      </c>
      <c r="C10" s="66" t="str">
        <f>IF('Rating Input'!C10='Info - Do not touch'!$A$18,'Info - Do not touch'!$B$18, IF('Rating Input'!C10='Info - Do not touch'!$A$19, 'Info - Do not touch'!$B$19, IF('Rating Input'!C10='Info - Do not touch'!$A$20, 'Info - Do not touch'!$B$20, IF('Rating Input'!C10='Info - Do not touch'!$A$21, 'Info - Do not touch'!$B$21, IF('Rating Input'!C10='Info - Do not touch'!$E$7, "X", None)))))</f>
        <v>X</v>
      </c>
      <c r="D10" s="66" t="str">
        <f>IF('Rating Input'!D10='Info - Do not touch'!$A$18,'Info - Do not touch'!$B$18, IF('Rating Input'!D10='Info - Do not touch'!$A$19, 'Info - Do not touch'!$B$19, IF('Rating Input'!D10='Info - Do not touch'!$A$20, 'Info - Do not touch'!$B$20, IF('Rating Input'!D10='Info - Do not touch'!$A$21, 'Info - Do not touch'!$B$21, IF('Rating Input'!D10='Info - Do not touch'!$E$7, "X", None)))))</f>
        <v>X</v>
      </c>
      <c r="E10" s="66" t="str">
        <f>IF('Rating Input'!E10='Info - Do not touch'!$A$18,'Info - Do not touch'!$B$18, IF('Rating Input'!E10='Info - Do not touch'!$A$19, 'Info - Do not touch'!$B$19, IF('Rating Input'!E10='Info - Do not touch'!$A$20, 'Info - Do not touch'!$B$20, IF('Rating Input'!E10='Info - Do not touch'!$A$21, 'Info - Do not touch'!$B$21, IF('Rating Input'!E10='Info - Do not touch'!$E$7, "X", None)))))</f>
        <v>X</v>
      </c>
      <c r="F10" s="68" t="s">
        <v>44</v>
      </c>
    </row>
    <row r="11" spans="1:6" x14ac:dyDescent="0.25">
      <c r="A11" s="65" t="str">
        <f>'Rating Input'!A11</f>
        <v>2b: Organizing time effectively</v>
      </c>
      <c r="B11" s="66" t="str">
        <f>IF('Rating Input'!B11='Info - Do not touch'!$A$18,'Info - Do not touch'!$B$18, IF('Rating Input'!B11='Info - Do not touch'!$A$19, 'Info - Do not touch'!$B$19, IF('Rating Input'!B11='Info - Do not touch'!$A$20, 'Info - Do not touch'!$B$20, IF('Rating Input'!B11='Info - Do not touch'!$A$21, 'Info - Do not touch'!$B$21, IF('Rating Input'!B11='Info - Do not touch'!$E$7, "X", None)))))</f>
        <v>X</v>
      </c>
      <c r="C11" s="66" t="str">
        <f>IF('Rating Input'!C11='Info - Do not touch'!$A$18,'Info - Do not touch'!$B$18, IF('Rating Input'!C11='Info - Do not touch'!$A$19, 'Info - Do not touch'!$B$19, IF('Rating Input'!C11='Info - Do not touch'!$A$20, 'Info - Do not touch'!$B$20, IF('Rating Input'!C11='Info - Do not touch'!$A$21, 'Info - Do not touch'!$B$21, IF('Rating Input'!C11='Info - Do not touch'!$E$7, "X", None)))))</f>
        <v>X</v>
      </c>
      <c r="D11" s="66" t="str">
        <f>IF('Rating Input'!D11='Info - Do not touch'!$A$18,'Info - Do not touch'!$B$18, IF('Rating Input'!D11='Info - Do not touch'!$A$19, 'Info - Do not touch'!$B$19, IF('Rating Input'!D11='Info - Do not touch'!$A$20, 'Info - Do not touch'!$B$20, IF('Rating Input'!D11='Info - Do not touch'!$A$21, 'Info - Do not touch'!$B$21, IF('Rating Input'!D11='Info - Do not touch'!$E$7, "X", None)))))</f>
        <v>X</v>
      </c>
      <c r="E11" s="66" t="str">
        <f>IF('Rating Input'!E11='Info - Do not touch'!$A$18,'Info - Do not touch'!$B$18, IF('Rating Input'!E11='Info - Do not touch'!$A$19, 'Info - Do not touch'!$B$19, IF('Rating Input'!E11='Info - Do not touch'!$A$20, 'Info - Do not touch'!$B$20, IF('Rating Input'!E11='Info - Do not touch'!$A$21, 'Info - Do not touch'!$B$21, IF('Rating Input'!E11='Info - Do not touch'!$E$7, "X", None)))))</f>
        <v>X</v>
      </c>
      <c r="F11" s="68" t="s">
        <v>42</v>
      </c>
    </row>
    <row r="12" spans="1:6" ht="25.5" x14ac:dyDescent="0.25">
      <c r="A12" s="65" t="str">
        <f>'Rating Input'!A12</f>
        <v>2c: Establishing and maintaining clear procedures for referrals</v>
      </c>
      <c r="B12" s="66" t="str">
        <f>IF('Rating Input'!B12='Info - Do not touch'!$A$18,'Info - Do not touch'!$B$18, IF('Rating Input'!B12='Info - Do not touch'!$A$19, 'Info - Do not touch'!$B$19, IF('Rating Input'!B12='Info - Do not touch'!$A$20, 'Info - Do not touch'!$B$20, IF('Rating Input'!B12='Info - Do not touch'!$A$21, 'Info - Do not touch'!$B$21, IF('Rating Input'!B12='Info - Do not touch'!$E$7, "X", None)))))</f>
        <v>X</v>
      </c>
      <c r="C12" s="66" t="str">
        <f>IF('Rating Input'!C12='Info - Do not touch'!$A$18,'Info - Do not touch'!$B$18, IF('Rating Input'!C12='Info - Do not touch'!$A$19, 'Info - Do not touch'!$B$19, IF('Rating Input'!C12='Info - Do not touch'!$A$20, 'Info - Do not touch'!$B$20, IF('Rating Input'!C12='Info - Do not touch'!$A$21, 'Info - Do not touch'!$B$21, IF('Rating Input'!C12='Info - Do not touch'!$E$7, "X", None)))))</f>
        <v>X</v>
      </c>
      <c r="D12" s="66" t="str">
        <f>IF('Rating Input'!D12='Info - Do not touch'!$A$18,'Info - Do not touch'!$B$18, IF('Rating Input'!D12='Info - Do not touch'!$A$19, 'Info - Do not touch'!$B$19, IF('Rating Input'!D12='Info - Do not touch'!$A$20, 'Info - Do not touch'!$B$20, IF('Rating Input'!D12='Info - Do not touch'!$A$21, 'Info - Do not touch'!$B$21, IF('Rating Input'!D12='Info - Do not touch'!$E$7, "X", None)))))</f>
        <v>X</v>
      </c>
      <c r="E12" s="66" t="str">
        <f>IF('Rating Input'!E12='Info - Do not touch'!$A$18,'Info - Do not touch'!$B$18, IF('Rating Input'!E12='Info - Do not touch'!$A$19, 'Info - Do not touch'!$B$19, IF('Rating Input'!E12='Info - Do not touch'!$A$20, 'Info - Do not touch'!$B$20, IF('Rating Input'!E12='Info - Do not touch'!$A$21, 'Info - Do not touch'!$B$21, IF('Rating Input'!E12='Info - Do not touch'!$E$7, "X", None)))))</f>
        <v>X</v>
      </c>
      <c r="F12" s="68" t="s">
        <v>53</v>
      </c>
    </row>
    <row r="13" spans="1:6" ht="25.5" x14ac:dyDescent="0.25">
      <c r="A13" s="65" t="str">
        <f>'Rating Input'!A13</f>
        <v>2d: Establishing standards of conduct in the treatment center</v>
      </c>
      <c r="B13" s="66" t="str">
        <f>IF('Rating Input'!B13='Info - Do not touch'!$A$18,'Info - Do not touch'!$B$18, IF('Rating Input'!B13='Info - Do not touch'!$A$19, 'Info - Do not touch'!$B$19, IF('Rating Input'!B13='Info - Do not touch'!$A$20, 'Info - Do not touch'!$B$20, IF('Rating Input'!B13='Info - Do not touch'!$A$21, 'Info - Do not touch'!$B$21, IF('Rating Input'!B13='Info - Do not touch'!$E$7, "X", None)))))</f>
        <v>X</v>
      </c>
      <c r="C13" s="66" t="str">
        <f>IF('Rating Input'!C13='Info - Do not touch'!$A$18,'Info - Do not touch'!$B$18, IF('Rating Input'!C13='Info - Do not touch'!$A$19, 'Info - Do not touch'!$B$19, IF('Rating Input'!C13='Info - Do not touch'!$A$20, 'Info - Do not touch'!$B$20, IF('Rating Input'!C13='Info - Do not touch'!$A$21, 'Info - Do not touch'!$B$21, IF('Rating Input'!C13='Info - Do not touch'!$E$7, "X", None)))))</f>
        <v>X</v>
      </c>
      <c r="D13" s="66" t="str">
        <f>IF('Rating Input'!D13='Info - Do not touch'!$A$18,'Info - Do not touch'!$B$18, IF('Rating Input'!D13='Info - Do not touch'!$A$19, 'Info - Do not touch'!$B$19, IF('Rating Input'!D13='Info - Do not touch'!$A$20, 'Info - Do not touch'!$B$20, IF('Rating Input'!D13='Info - Do not touch'!$A$21, 'Info - Do not touch'!$B$21, IF('Rating Input'!D13='Info - Do not touch'!$E$7, "X", None)))))</f>
        <v>X</v>
      </c>
      <c r="E13" s="66" t="str">
        <f>IF('Rating Input'!E13='Info - Do not touch'!$A$18,'Info - Do not touch'!$B$18, IF('Rating Input'!E13='Info - Do not touch'!$A$19, 'Info - Do not touch'!$B$19, IF('Rating Input'!E13='Info - Do not touch'!$A$20, 'Info - Do not touch'!$B$20, IF('Rating Input'!E13='Info - Do not touch'!$A$21, 'Info - Do not touch'!$B$21, IF('Rating Input'!E13='Info - Do not touch'!$E$7, "X", None)))))</f>
        <v>X</v>
      </c>
      <c r="F13" s="69"/>
    </row>
    <row r="14" spans="1:6" ht="25.5" x14ac:dyDescent="0.25">
      <c r="A14" s="65" t="str">
        <f>'Rating Input'!A14</f>
        <v>2e: Organizing physical space for testing of students and providing therapy</v>
      </c>
      <c r="B14" s="66" t="str">
        <f>IF('Rating Input'!B14='Info - Do not touch'!$A$18,'Info - Do not touch'!$B$18, IF('Rating Input'!B14='Info - Do not touch'!$A$19, 'Info - Do not touch'!$B$19, IF('Rating Input'!B14='Info - Do not touch'!$A$20, 'Info - Do not touch'!$B$20, IF('Rating Input'!B14='Info - Do not touch'!$A$21, 'Info - Do not touch'!$B$21, IF('Rating Input'!B14='Info - Do not touch'!$E$7, "X", None)))))</f>
        <v>X</v>
      </c>
      <c r="C14" s="66" t="str">
        <f>IF('Rating Input'!C14='Info - Do not touch'!$A$18,'Info - Do not touch'!$B$18, IF('Rating Input'!C14='Info - Do not touch'!$A$19, 'Info - Do not touch'!$B$19, IF('Rating Input'!C14='Info - Do not touch'!$A$20, 'Info - Do not touch'!$B$20, IF('Rating Input'!C14='Info - Do not touch'!$A$21, 'Info - Do not touch'!$B$21, IF('Rating Input'!C14='Info - Do not touch'!$E$7, "X", None)))))</f>
        <v>X</v>
      </c>
      <c r="D14" s="66" t="str">
        <f>IF('Rating Input'!D14='Info - Do not touch'!$A$18,'Info - Do not touch'!$B$18, IF('Rating Input'!D14='Info - Do not touch'!$A$19, 'Info - Do not touch'!$B$19, IF('Rating Input'!D14='Info - Do not touch'!$A$20, 'Info - Do not touch'!$B$20, IF('Rating Input'!D14='Info - Do not touch'!$A$21, 'Info - Do not touch'!$B$21, IF('Rating Input'!D14='Info - Do not touch'!$E$7, "X", None)))))</f>
        <v>X</v>
      </c>
      <c r="E14" s="66" t="str">
        <f>IF('Rating Input'!E14='Info - Do not touch'!$A$18,'Info - Do not touch'!$B$18, IF('Rating Input'!E14='Info - Do not touch'!$A$19, 'Info - Do not touch'!$B$19, IF('Rating Input'!E14='Info - Do not touch'!$A$20, 'Info - Do not touch'!$B$20, IF('Rating Input'!E14='Info - Do not touch'!$A$21, 'Info - Do not touch'!$B$21, IF('Rating Input'!E14='Info - Do not touch'!$E$7, "X", None)))))</f>
        <v>X</v>
      </c>
      <c r="F14" s="64"/>
    </row>
    <row r="15" spans="1:6" x14ac:dyDescent="0.25">
      <c r="A15" s="145" t="s">
        <v>60</v>
      </c>
      <c r="B15" s="145"/>
      <c r="C15" s="145"/>
      <c r="D15" s="145"/>
      <c r="E15" s="145"/>
      <c r="F15" s="64"/>
    </row>
    <row r="16" spans="1:6" ht="25.5" x14ac:dyDescent="0.25">
      <c r="A16" s="65" t="str">
        <f>'Rating Input'!A16</f>
        <v>3a: Responding to referrals and evaluating student needs</v>
      </c>
      <c r="B16" s="66" t="str">
        <f>IF('Rating Input'!B16='Info - Do not touch'!$A$18,'Info - Do not touch'!$B$18, IF('Rating Input'!B16='Info - Do not touch'!$A$19, 'Info - Do not touch'!$B$19, IF('Rating Input'!B16='Info - Do not touch'!$A$20, 'Info - Do not touch'!$B$20, IF('Rating Input'!B16='Info - Do not touch'!$A$21, 'Info - Do not touch'!$B$21, IF('Rating Input'!B16='Info - Do not touch'!$E$7, "X", None)))))</f>
        <v>X</v>
      </c>
      <c r="C16" s="66" t="str">
        <f>IF('Rating Input'!C16='Info - Do not touch'!$A$18,'Info - Do not touch'!$B$18, IF('Rating Input'!C16='Info - Do not touch'!$A$19, 'Info - Do not touch'!$B$19, IF('Rating Input'!C16='Info - Do not touch'!$A$20, 'Info - Do not touch'!$B$20, IF('Rating Input'!C16='Info - Do not touch'!$A$21, 'Info - Do not touch'!$B$21, IF('Rating Input'!C16='Info - Do not touch'!$E$7, "X", None)))))</f>
        <v>X</v>
      </c>
      <c r="D16" s="66" t="str">
        <f>IF('Rating Input'!D16='Info - Do not touch'!$A$18,'Info - Do not touch'!$B$18, IF('Rating Input'!D16='Info - Do not touch'!$A$19, 'Info - Do not touch'!$B$19, IF('Rating Input'!D16='Info - Do not touch'!$A$20, 'Info - Do not touch'!$B$20, IF('Rating Input'!D16='Info - Do not touch'!$A$21, 'Info - Do not touch'!$B$21, IF('Rating Input'!D16='Info - Do not touch'!$E$7, "X", None)))))</f>
        <v>X</v>
      </c>
      <c r="E16" s="66" t="str">
        <f>IF('Rating Input'!E16='Info - Do not touch'!$A$18,'Info - Do not touch'!$B$18, IF('Rating Input'!E16='Info - Do not touch'!$A$19, 'Info - Do not touch'!$B$19, IF('Rating Input'!E16='Info - Do not touch'!$A$20, 'Info - Do not touch'!$B$20, IF('Rating Input'!E16='Info - Do not touch'!$A$21, 'Info - Do not touch'!$B$21, IF('Rating Input'!E16='Info - Do not touch'!$E$7, "X", None)))))</f>
        <v>X</v>
      </c>
      <c r="F16" s="64"/>
    </row>
    <row r="17" spans="1:6" ht="25.5" x14ac:dyDescent="0.25">
      <c r="A17" s="65" t="str">
        <f>'Rating Input'!A17</f>
        <v>3b: Developing and implementing treatment plans to maximize students’ success</v>
      </c>
      <c r="B17" s="66" t="str">
        <f>IF('Rating Input'!B17='Info - Do not touch'!$A$18,'Info - Do not touch'!$B$18, IF('Rating Input'!B17='Info - Do not touch'!$A$19, 'Info - Do not touch'!$B$19, IF('Rating Input'!B17='Info - Do not touch'!$A$20, 'Info - Do not touch'!$B$20, IF('Rating Input'!B17='Info - Do not touch'!$A$21, 'Info - Do not touch'!$B$21, IF('Rating Input'!B17='Info - Do not touch'!$E$7, "X", None)))))</f>
        <v>X</v>
      </c>
      <c r="C17" s="66" t="str">
        <f>IF('Rating Input'!C17='Info - Do not touch'!$A$18,'Info - Do not touch'!$B$18, IF('Rating Input'!C17='Info - Do not touch'!$A$19, 'Info - Do not touch'!$B$19, IF('Rating Input'!C17='Info - Do not touch'!$A$20, 'Info - Do not touch'!$B$20, IF('Rating Input'!C17='Info - Do not touch'!$A$21, 'Info - Do not touch'!$B$21, IF('Rating Input'!C17='Info - Do not touch'!$E$7, "X", None)))))</f>
        <v>X</v>
      </c>
      <c r="D17" s="66" t="str">
        <f>IF('Rating Input'!D17='Info - Do not touch'!$A$18,'Info - Do not touch'!$B$18, IF('Rating Input'!D17='Info - Do not touch'!$A$19, 'Info - Do not touch'!$B$19, IF('Rating Input'!D17='Info - Do not touch'!$A$20, 'Info - Do not touch'!$B$20, IF('Rating Input'!D17='Info - Do not touch'!$A$21, 'Info - Do not touch'!$B$21, IF('Rating Input'!D17='Info - Do not touch'!$E$7, "X", None)))))</f>
        <v>X</v>
      </c>
      <c r="E17" s="66" t="str">
        <f>IF('Rating Input'!E17='Info - Do not touch'!$A$18,'Info - Do not touch'!$B$18, IF('Rating Input'!E17='Info - Do not touch'!$A$19, 'Info - Do not touch'!$B$19, IF('Rating Input'!E17='Info - Do not touch'!$A$20, 'Info - Do not touch'!$B$20, IF('Rating Input'!E17='Info - Do not touch'!$A$21, 'Info - Do not touch'!$B$21, IF('Rating Input'!E17='Info - Do not touch'!$E$7, "X", None)))))</f>
        <v>X</v>
      </c>
      <c r="F17" s="64"/>
    </row>
    <row r="18" spans="1:6" x14ac:dyDescent="0.25">
      <c r="A18" s="65" t="str">
        <f>'Rating Input'!A18</f>
        <v>3c: Communicating with families</v>
      </c>
      <c r="B18" s="66" t="str">
        <f>IF('Rating Input'!B18='Info - Do not touch'!$A$18,'Info - Do not touch'!$B$18, IF('Rating Input'!B18='Info - Do not touch'!$A$19, 'Info - Do not touch'!$B$19, IF('Rating Input'!B18='Info - Do not touch'!$A$20, 'Info - Do not touch'!$B$20, IF('Rating Input'!B18='Info - Do not touch'!$A$21, 'Info - Do not touch'!$B$21, IF('Rating Input'!B18='Info - Do not touch'!$E$7, "X", None)))))</f>
        <v>X</v>
      </c>
      <c r="C18" s="66" t="str">
        <f>IF('Rating Input'!C18='Info - Do not touch'!$A$18,'Info - Do not touch'!$B$18, IF('Rating Input'!C18='Info - Do not touch'!$A$19, 'Info - Do not touch'!$B$19, IF('Rating Input'!C18='Info - Do not touch'!$A$20, 'Info - Do not touch'!$B$20, IF('Rating Input'!C18='Info - Do not touch'!$A$21, 'Info - Do not touch'!$B$21, IF('Rating Input'!C18='Info - Do not touch'!$E$7, "X", None)))))</f>
        <v>X</v>
      </c>
      <c r="D18" s="66" t="str">
        <f>IF('Rating Input'!D18='Info - Do not touch'!$A$18,'Info - Do not touch'!$B$18, IF('Rating Input'!D18='Info - Do not touch'!$A$19, 'Info - Do not touch'!$B$19, IF('Rating Input'!D18='Info - Do not touch'!$A$20, 'Info - Do not touch'!$B$20, IF('Rating Input'!D18='Info - Do not touch'!$A$21, 'Info - Do not touch'!$B$21, IF('Rating Input'!D18='Info - Do not touch'!$E$7, "X", None)))))</f>
        <v>X</v>
      </c>
      <c r="E18" s="66" t="str">
        <f>IF('Rating Input'!E18='Info - Do not touch'!$A$18,'Info - Do not touch'!$B$18, IF('Rating Input'!E18='Info - Do not touch'!$A$19, 'Info - Do not touch'!$B$19, IF('Rating Input'!E18='Info - Do not touch'!$A$20, 'Info - Do not touch'!$B$20, IF('Rating Input'!E18='Info - Do not touch'!$A$21, 'Info - Do not touch'!$B$21, IF('Rating Input'!E18='Info - Do not touch'!$E$7, "X", None)))))</f>
        <v>X</v>
      </c>
      <c r="F18" s="64"/>
    </row>
    <row r="19" spans="1:6" x14ac:dyDescent="0.25">
      <c r="A19" s="65" t="str">
        <f>'Rating Input'!A19</f>
        <v>3d: Collecting information; writing reports</v>
      </c>
      <c r="B19" s="66" t="str">
        <f>IF('Rating Input'!B19='Info - Do not touch'!$A$18,'Info - Do not touch'!$B$18, IF('Rating Input'!B19='Info - Do not touch'!$A$19, 'Info - Do not touch'!$B$19, IF('Rating Input'!B19='Info - Do not touch'!$A$20, 'Info - Do not touch'!$B$20, IF('Rating Input'!B19='Info - Do not touch'!$A$21, 'Info - Do not touch'!$B$21, IF('Rating Input'!B19='Info - Do not touch'!$E$7, "X", None)))))</f>
        <v>X</v>
      </c>
      <c r="C19" s="66" t="str">
        <f>IF('Rating Input'!C19='Info - Do not touch'!$A$18,'Info - Do not touch'!$B$18, IF('Rating Input'!C19='Info - Do not touch'!$A$19, 'Info - Do not touch'!$B$19, IF('Rating Input'!C19='Info - Do not touch'!$A$20, 'Info - Do not touch'!$B$20, IF('Rating Input'!C19='Info - Do not touch'!$A$21, 'Info - Do not touch'!$B$21, IF('Rating Input'!C19='Info - Do not touch'!$E$7, "X", None)))))</f>
        <v>X</v>
      </c>
      <c r="D19" s="66" t="str">
        <f>IF('Rating Input'!D19='Info - Do not touch'!$A$18,'Info - Do not touch'!$B$18, IF('Rating Input'!D19='Info - Do not touch'!$A$19, 'Info - Do not touch'!$B$19, IF('Rating Input'!D19='Info - Do not touch'!$A$20, 'Info - Do not touch'!$B$20, IF('Rating Input'!D19='Info - Do not touch'!$A$21, 'Info - Do not touch'!$B$21, IF('Rating Input'!D19='Info - Do not touch'!$E$7, "X", None)))))</f>
        <v>X</v>
      </c>
      <c r="E19" s="66" t="str">
        <f>IF('Rating Input'!E19='Info - Do not touch'!$A$18,'Info - Do not touch'!$B$18, IF('Rating Input'!E19='Info - Do not touch'!$A$19, 'Info - Do not touch'!$B$19, IF('Rating Input'!E19='Info - Do not touch'!$A$20, 'Info - Do not touch'!$B$20, IF('Rating Input'!E19='Info - Do not touch'!$A$21, 'Info - Do not touch'!$B$21, IF('Rating Input'!E19='Info - Do not touch'!$E$7, "X", None)))))</f>
        <v>X</v>
      </c>
      <c r="F19" s="64"/>
    </row>
    <row r="20" spans="1:6" x14ac:dyDescent="0.25">
      <c r="A20" s="65" t="str">
        <f>'Rating Input'!A20</f>
        <v>3e: Demonstrating flexibility and responsiveness</v>
      </c>
      <c r="B20" s="66" t="str">
        <f>IF('Rating Input'!B20='Info - Do not touch'!$A$18,'Info - Do not touch'!$B$18, IF('Rating Input'!B20='Info - Do not touch'!$A$19, 'Info - Do not touch'!$B$19, IF('Rating Input'!B20='Info - Do not touch'!$A$20, 'Info - Do not touch'!$B$20, IF('Rating Input'!B20='Info - Do not touch'!$A$21, 'Info - Do not touch'!$B$21, IF('Rating Input'!B20='Info - Do not touch'!$E$7, "X", None)))))</f>
        <v>X</v>
      </c>
      <c r="C20" s="66" t="str">
        <f>IF('Rating Input'!C20='Info - Do not touch'!$A$18,'Info - Do not touch'!$B$18, IF('Rating Input'!C20='Info - Do not touch'!$A$19, 'Info - Do not touch'!$B$19, IF('Rating Input'!C20='Info - Do not touch'!$A$20, 'Info - Do not touch'!$B$20, IF('Rating Input'!C20='Info - Do not touch'!$A$21, 'Info - Do not touch'!$B$21, IF('Rating Input'!C20='Info - Do not touch'!$E$7, "X", None)))))</f>
        <v>X</v>
      </c>
      <c r="D20" s="66" t="str">
        <f>IF('Rating Input'!D20='Info - Do not touch'!$A$18,'Info - Do not touch'!$B$18, IF('Rating Input'!D20='Info - Do not touch'!$A$19, 'Info - Do not touch'!$B$19, IF('Rating Input'!D20='Info - Do not touch'!$A$20, 'Info - Do not touch'!$B$20, IF('Rating Input'!D20='Info - Do not touch'!$A$21, 'Info - Do not touch'!$B$21, IF('Rating Input'!D20='Info - Do not touch'!$E$7, "X", None)))))</f>
        <v>X</v>
      </c>
      <c r="E20" s="66" t="str">
        <f>IF('Rating Input'!E20='Info - Do not touch'!$A$18,'Info - Do not touch'!$B$18, IF('Rating Input'!E20='Info - Do not touch'!$A$19, 'Info - Do not touch'!$B$19, IF('Rating Input'!E20='Info - Do not touch'!$A$20, 'Info - Do not touch'!$B$20, IF('Rating Input'!E20='Info - Do not touch'!$A$21, 'Info - Do not touch'!$B$21, IF('Rating Input'!E20='Info - Do not touch'!$E$7, "X", None)))))</f>
        <v>X</v>
      </c>
      <c r="F20" s="64"/>
    </row>
    <row r="21" spans="1:6" x14ac:dyDescent="0.25">
      <c r="A21" s="145" t="s">
        <v>1</v>
      </c>
      <c r="B21" s="145"/>
      <c r="C21" s="145"/>
      <c r="D21" s="145"/>
      <c r="E21" s="145"/>
      <c r="F21" s="64"/>
    </row>
    <row r="22" spans="1:6" x14ac:dyDescent="0.25">
      <c r="A22" s="65" t="str">
        <f>'Rating Input'!A22</f>
        <v>4a: Reflecting on practice</v>
      </c>
      <c r="B22" s="146"/>
      <c r="C22" s="146"/>
      <c r="D22" s="146"/>
      <c r="E22" s="66" t="str">
        <f>IF('Rating Input'!E22='Info - Do not touch'!$A$18,'Info - Do not touch'!$B$18, IF('Rating Input'!E22='Info - Do not touch'!$A$19, 'Info - Do not touch'!$B$19, IF('Rating Input'!E22='Info - Do not touch'!$A$20, 'Info - Do not touch'!$B$20, IF('Rating Input'!E22='Info - Do not touch'!$A$21, 'Info - Do not touch'!$B$21, IF('Rating Input'!E22='Info - Do not touch'!$E$7, "X", None)))))</f>
        <v>X</v>
      </c>
      <c r="F22" s="64"/>
    </row>
    <row r="23" spans="1:6" ht="26.25" customHeight="1" x14ac:dyDescent="0.25">
      <c r="A23" s="65" t="str">
        <f>'Rating Input'!A23</f>
        <v>4b: Collaborating with teachers and administrators</v>
      </c>
      <c r="B23" s="146"/>
      <c r="C23" s="146"/>
      <c r="D23" s="146"/>
      <c r="E23" s="66" t="str">
        <f>IF('Rating Input'!E23='Info - Do not touch'!$A$18,'Info - Do not touch'!$B$18, IF('Rating Input'!E23='Info - Do not touch'!$A$19, 'Info - Do not touch'!$B$19, IF('Rating Input'!E23='Info - Do not touch'!$A$20, 'Info - Do not touch'!$B$20, IF('Rating Input'!E23='Info - Do not touch'!$A$21, 'Info - Do not touch'!$B$21, IF('Rating Input'!E23='Info - Do not touch'!$E$7, "X", None)))))</f>
        <v>X</v>
      </c>
      <c r="F23" s="64"/>
    </row>
    <row r="24" spans="1:6" ht="25.5" x14ac:dyDescent="0.25">
      <c r="A24" s="65" t="str">
        <f>'Rating Input'!A24</f>
        <v>4c: Maintaining an effective data-management system</v>
      </c>
      <c r="B24" s="146"/>
      <c r="C24" s="146"/>
      <c r="D24" s="146"/>
      <c r="E24" s="66" t="str">
        <f>IF('Rating Input'!E24='Info - Do not touch'!$A$18,'Info - Do not touch'!$B$18, IF('Rating Input'!E24='Info - Do not touch'!$A$19, 'Info - Do not touch'!$B$19, IF('Rating Input'!E24='Info - Do not touch'!$A$20, 'Info - Do not touch'!$B$20, IF('Rating Input'!E24='Info - Do not touch'!$A$21, 'Info - Do not touch'!$B$21, IF('Rating Input'!E24='Info - Do not touch'!$E$7, "X", None)))))</f>
        <v>X</v>
      </c>
      <c r="F24" s="64"/>
    </row>
    <row r="25" spans="1:6" x14ac:dyDescent="0.25">
      <c r="A25" s="65" t="str">
        <f>'Rating Input'!A25</f>
        <v xml:space="preserve">4d: Participating in a professional community </v>
      </c>
      <c r="B25" s="146"/>
      <c r="C25" s="146"/>
      <c r="D25" s="146"/>
      <c r="E25" s="66" t="str">
        <f>IF('Rating Input'!E25='Info - Do not touch'!$A$18,'Info - Do not touch'!$B$18, IF('Rating Input'!E25='Info - Do not touch'!$A$19, 'Info - Do not touch'!$B$19, IF('Rating Input'!E25='Info - Do not touch'!$A$20, 'Info - Do not touch'!$B$20, IF('Rating Input'!E25='Info - Do not touch'!$A$21, 'Info - Do not touch'!$B$21, IF('Rating Input'!E25='Info - Do not touch'!$E$7, "X", None)))))</f>
        <v>X</v>
      </c>
      <c r="F25" s="64"/>
    </row>
    <row r="26" spans="1:6" x14ac:dyDescent="0.25">
      <c r="A26" s="65" t="str">
        <f>'Rating Input'!A26</f>
        <v>4e: Engaging in professional development</v>
      </c>
      <c r="B26" s="146"/>
      <c r="C26" s="146"/>
      <c r="D26" s="146"/>
      <c r="E26" s="66" t="str">
        <f>IF('Rating Input'!E26='Info - Do not touch'!$A$18,'Info - Do not touch'!$B$18, IF('Rating Input'!E26='Info - Do not touch'!$A$19, 'Info - Do not touch'!$B$19, IF('Rating Input'!E26='Info - Do not touch'!$A$20, 'Info - Do not touch'!$B$20, IF('Rating Input'!E26='Info - Do not touch'!$A$21, 'Info - Do not touch'!$B$21, IF('Rating Input'!E26='Info - Do not touch'!$E$7, "X", None)))))</f>
        <v>X</v>
      </c>
      <c r="F26" s="64"/>
    </row>
    <row r="27" spans="1:6" ht="25.5" x14ac:dyDescent="0.25">
      <c r="A27" s="65" t="str">
        <f>'Rating Input'!A27</f>
        <v>4f: Showing professionalism, including integrity, advocacy, and maintaining confidentiality</v>
      </c>
      <c r="B27" s="146"/>
      <c r="C27" s="146"/>
      <c r="D27" s="146"/>
      <c r="E27" s="66" t="str">
        <f>IF('Rating Input'!E27='Info - Do not touch'!$A$18,'Info - Do not touch'!$B$18, IF('Rating Input'!E27='Info - Do not touch'!$A$19, 'Info - Do not touch'!$B$19, IF('Rating Input'!E27='Info - Do not touch'!$A$20, 'Info - Do not touch'!$B$20, IF('Rating Input'!E27='Info - Do not touch'!$A$21, 'Info - Do not touch'!$B$21, IF('Rating Input'!E27='Info - Do not touch'!$E$7, "X", None)))))</f>
        <v>X</v>
      </c>
      <c r="F27" s="64"/>
    </row>
    <row r="28" spans="1:6" x14ac:dyDescent="0.25">
      <c r="A28" s="70"/>
      <c r="B28" s="71"/>
      <c r="C28" s="71"/>
      <c r="D28" s="71"/>
      <c r="E28" s="71"/>
      <c r="F28" s="72"/>
    </row>
    <row r="29" spans="1:6" x14ac:dyDescent="0.25">
      <c r="A29" s="70"/>
      <c r="B29" s="71"/>
      <c r="C29" s="71"/>
      <c r="D29" s="71"/>
      <c r="E29" s="71"/>
      <c r="F29" s="72"/>
    </row>
    <row r="30" spans="1:6" x14ac:dyDescent="0.25">
      <c r="A30" s="70"/>
      <c r="B30" s="71"/>
      <c r="C30" s="71"/>
      <c r="D30" s="71"/>
      <c r="E30" s="71"/>
      <c r="F30" s="72"/>
    </row>
    <row r="31" spans="1:6" ht="26.25" customHeight="1" x14ac:dyDescent="0.25">
      <c r="A31" s="137" t="s">
        <v>94</v>
      </c>
      <c r="B31" s="137"/>
      <c r="C31" s="73"/>
      <c r="D31" s="137" t="s">
        <v>50</v>
      </c>
      <c r="E31" s="137"/>
      <c r="F31" s="64"/>
    </row>
    <row r="32" spans="1:6" ht="23.25" customHeight="1" x14ac:dyDescent="0.25">
      <c r="A32" s="142" t="e">
        <f>IF('Data Summary'!C29&gt;=3.69, 'Info - Do not touch'!A12,  IF('Data Summary'!C29&gt;=2.9, 'Info - Do not touch'!A13, IF('Data Summary'!C29&gt;=2.41, 'Info - Do not touch'!A14, IF('Data Summary'!C29&lt;=2.4, 'Info - Do not touch'!A15, None))))</f>
        <v>#DIV/0!</v>
      </c>
      <c r="B32" s="143"/>
      <c r="C32" s="73"/>
      <c r="D32" s="147"/>
      <c r="E32" s="147"/>
      <c r="F32" s="64"/>
    </row>
    <row r="33" spans="1:6" x14ac:dyDescent="0.25">
      <c r="A33" s="137" t="s">
        <v>95</v>
      </c>
      <c r="B33" s="137"/>
      <c r="C33" s="64"/>
      <c r="D33" s="64"/>
      <c r="E33" s="64"/>
      <c r="F33" s="64"/>
    </row>
    <row r="34" spans="1:6" ht="21" customHeight="1" x14ac:dyDescent="0.25">
      <c r="A34" s="142" t="e">
        <f>IF('Data Summary'!C33&gt;=3.69, 'Info - Do not touch'!H12,  IF('Data Summary'!C33&gt;=2.9, 'Info - Do not touch'!H13, IF('Data Summary'!C33&gt;=2.41, 'Info - Do not touch'!H14, IF('Data Summary'!C33&lt;=2.4, 'Info - Do not touch'!H15, None))))</f>
        <v>#DIV/0!</v>
      </c>
      <c r="B34" s="143"/>
      <c r="D34" s="13" t="s">
        <v>16</v>
      </c>
      <c r="E34" s="36" t="s">
        <v>35</v>
      </c>
    </row>
    <row r="35" spans="1:6" ht="27.75" customHeight="1" x14ac:dyDescent="0.25">
      <c r="A35" s="137" t="s">
        <v>93</v>
      </c>
      <c r="B35" s="137"/>
      <c r="D35" s="14" t="s">
        <v>18</v>
      </c>
      <c r="E35" s="14" t="s">
        <v>97</v>
      </c>
    </row>
    <row r="36" spans="1:6" ht="35.25" customHeight="1" x14ac:dyDescent="0.25">
      <c r="A36" s="139">
        <f>'Rating Input'!D30</f>
        <v>0</v>
      </c>
      <c r="B36" s="139"/>
      <c r="D36" s="14" t="s">
        <v>20</v>
      </c>
      <c r="E36" s="14" t="s">
        <v>98</v>
      </c>
    </row>
    <row r="37" spans="1:6" ht="26.25" customHeight="1" x14ac:dyDescent="0.25">
      <c r="A37" s="137" t="s">
        <v>49</v>
      </c>
      <c r="B37" s="137"/>
      <c r="D37" s="14" t="s">
        <v>22</v>
      </c>
      <c r="E37" s="14" t="s">
        <v>99</v>
      </c>
    </row>
    <row r="38" spans="1:6" ht="23.25" customHeight="1" x14ac:dyDescent="0.25">
      <c r="A38" s="141" t="e">
        <f>'Data Summary'!C37</f>
        <v>#DIV/0!</v>
      </c>
      <c r="B38" s="141"/>
      <c r="D38" s="14" t="s">
        <v>24</v>
      </c>
      <c r="E38" s="14" t="s">
        <v>100</v>
      </c>
    </row>
    <row r="39" spans="1:6" x14ac:dyDescent="0.25">
      <c r="A39" s="64"/>
      <c r="B39" s="64"/>
      <c r="C39" s="64"/>
      <c r="D39" s="64"/>
      <c r="E39" s="64"/>
      <c r="F39" s="64"/>
    </row>
    <row r="40" spans="1:6" x14ac:dyDescent="0.25">
      <c r="A40" s="140" t="s">
        <v>47</v>
      </c>
      <c r="B40" s="140"/>
      <c r="C40" s="140"/>
      <c r="D40" s="140" t="s">
        <v>46</v>
      </c>
      <c r="E40" s="140"/>
      <c r="F40" s="140"/>
    </row>
    <row r="41" spans="1:6" x14ac:dyDescent="0.25">
      <c r="A41" s="138"/>
      <c r="B41" s="138"/>
      <c r="C41" s="138"/>
      <c r="D41" s="138"/>
      <c r="E41" s="138"/>
      <c r="F41" s="138"/>
    </row>
    <row r="42" spans="1:6" x14ac:dyDescent="0.25">
      <c r="A42" s="138"/>
      <c r="B42" s="138"/>
      <c r="C42" s="138"/>
      <c r="D42" s="138"/>
      <c r="E42" s="138"/>
      <c r="F42" s="138"/>
    </row>
    <row r="43" spans="1:6" x14ac:dyDescent="0.25">
      <c r="A43" s="138"/>
      <c r="B43" s="138"/>
      <c r="C43" s="138"/>
      <c r="D43" s="138"/>
      <c r="E43" s="138"/>
      <c r="F43" s="138"/>
    </row>
    <row r="44" spans="1:6" x14ac:dyDescent="0.25">
      <c r="A44" s="64"/>
      <c r="B44" s="69"/>
      <c r="C44" s="69"/>
    </row>
    <row r="45" spans="1:6" x14ac:dyDescent="0.25">
      <c r="A45" s="137" t="s">
        <v>48</v>
      </c>
      <c r="B45" s="137"/>
      <c r="C45" s="137"/>
      <c r="D45" s="137"/>
      <c r="E45" s="137"/>
      <c r="F45" s="137"/>
    </row>
    <row r="46" spans="1:6" x14ac:dyDescent="0.25">
      <c r="A46" s="138"/>
      <c r="B46" s="138"/>
      <c r="C46" s="138"/>
      <c r="D46" s="138"/>
      <c r="E46" s="138"/>
      <c r="F46" s="138"/>
    </row>
    <row r="47" spans="1:6" x14ac:dyDescent="0.25">
      <c r="A47" s="138"/>
      <c r="B47" s="138"/>
      <c r="C47" s="138"/>
      <c r="D47" s="138"/>
      <c r="E47" s="138"/>
      <c r="F47" s="138"/>
    </row>
    <row r="48" spans="1:6" x14ac:dyDescent="0.25">
      <c r="A48" s="138"/>
      <c r="B48" s="138"/>
      <c r="C48" s="138"/>
      <c r="D48" s="138"/>
      <c r="E48" s="138"/>
      <c r="F48" s="138"/>
    </row>
    <row r="49" spans="1:6" x14ac:dyDescent="0.25">
      <c r="A49" s="138"/>
      <c r="B49" s="138"/>
      <c r="C49" s="138"/>
      <c r="D49" s="138"/>
      <c r="E49" s="138"/>
      <c r="F49" s="138"/>
    </row>
    <row r="50" spans="1:6" x14ac:dyDescent="0.25">
      <c r="A50" s="138"/>
      <c r="B50" s="138"/>
      <c r="C50" s="138"/>
      <c r="D50" s="138"/>
      <c r="E50" s="138"/>
      <c r="F50" s="138"/>
    </row>
    <row r="51" spans="1:6" x14ac:dyDescent="0.25">
      <c r="A51" s="138"/>
      <c r="B51" s="138"/>
      <c r="C51" s="138"/>
      <c r="D51" s="138"/>
      <c r="E51" s="138"/>
      <c r="F51" s="138"/>
    </row>
    <row r="52" spans="1:6" x14ac:dyDescent="0.25">
      <c r="A52" s="138"/>
      <c r="B52" s="138"/>
      <c r="C52" s="138"/>
      <c r="D52" s="138"/>
      <c r="E52" s="138"/>
      <c r="F52" s="138"/>
    </row>
    <row r="53" spans="1:6" x14ac:dyDescent="0.25">
      <c r="A53" s="138"/>
      <c r="B53" s="138"/>
      <c r="C53" s="138"/>
      <c r="D53" s="138"/>
      <c r="E53" s="138"/>
      <c r="F53" s="138"/>
    </row>
  </sheetData>
  <sheetProtection sheet="1" objects="1" scenarios="1" selectLockedCells="1"/>
  <mergeCells count="21">
    <mergeCell ref="A31:B31"/>
    <mergeCell ref="A32:B32"/>
    <mergeCell ref="A33:B33"/>
    <mergeCell ref="A34:B34"/>
    <mergeCell ref="A2:E2"/>
    <mergeCell ref="A9:E9"/>
    <mergeCell ref="A15:E15"/>
    <mergeCell ref="A21:E21"/>
    <mergeCell ref="B22:D27"/>
    <mergeCell ref="D31:E31"/>
    <mergeCell ref="D32:E32"/>
    <mergeCell ref="A45:F45"/>
    <mergeCell ref="A46:F53"/>
    <mergeCell ref="A35:B35"/>
    <mergeCell ref="A36:B36"/>
    <mergeCell ref="D40:F40"/>
    <mergeCell ref="D41:F43"/>
    <mergeCell ref="A40:C40"/>
    <mergeCell ref="A41:C43"/>
    <mergeCell ref="A37:B37"/>
    <mergeCell ref="A38:B38"/>
  </mergeCells>
  <dataValidations count="2">
    <dataValidation allowBlank="1" showInputMessage="1" showErrorMessage="1" promptTitle="Note:" prompt="This is a rating by the evaluator, when qualifiers and bands are considered. See User Guide tab for direction. " sqref="D31"/>
    <dataValidation type="list" allowBlank="1" showInputMessage="1" showErrorMessage="1" sqref="D32:E32">
      <formula1>Rating3</formula1>
    </dataValidation>
  </dataValidations>
  <pageMargins left="0.2" right="0.21" top="0.55000000000000004" bottom="0.38" header="0.3" footer="0.2"/>
  <pageSetup scale="90" orientation="landscape" horizontalDpi="200" verticalDpi="200" r:id="rId1"/>
  <headerFooter>
    <oddHeader>&amp;C&amp;F</oddHeader>
    <oddFooter>&amp;L&amp;9Decatur Appraisal Summative Rating Form&amp;R&amp;10&amp;D &amp;T</oddFooter>
  </headerFooter>
  <rowBreaks count="1" manualBreakCount="1">
    <brk id="2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
  <sheetViews>
    <sheetView workbookViewId="0">
      <selection activeCell="H12" sqref="H12:H15"/>
    </sheetView>
  </sheetViews>
  <sheetFormatPr defaultRowHeight="15" x14ac:dyDescent="0.25"/>
  <cols>
    <col min="1" max="1" width="31" customWidth="1"/>
  </cols>
  <sheetData>
    <row r="3" spans="1:8" x14ac:dyDescent="0.25">
      <c r="A3" s="1" t="s">
        <v>2</v>
      </c>
      <c r="B3" s="2">
        <v>1</v>
      </c>
      <c r="E3" s="1" t="s">
        <v>36</v>
      </c>
    </row>
    <row r="4" spans="1:8" x14ac:dyDescent="0.25">
      <c r="A4" s="1" t="s">
        <v>3</v>
      </c>
      <c r="B4">
        <v>2</v>
      </c>
      <c r="E4" s="1" t="s">
        <v>4</v>
      </c>
    </row>
    <row r="5" spans="1:8" x14ac:dyDescent="0.25">
      <c r="A5" s="1" t="s">
        <v>4</v>
      </c>
      <c r="B5">
        <v>3</v>
      </c>
      <c r="E5" s="1" t="s">
        <v>3</v>
      </c>
    </row>
    <row r="6" spans="1:8" x14ac:dyDescent="0.25">
      <c r="A6" s="1" t="s">
        <v>36</v>
      </c>
      <c r="B6">
        <v>4</v>
      </c>
      <c r="E6" s="1" t="s">
        <v>2</v>
      </c>
    </row>
    <row r="7" spans="1:8" x14ac:dyDescent="0.25">
      <c r="A7" s="1" t="s">
        <v>52</v>
      </c>
      <c r="B7">
        <v>0</v>
      </c>
      <c r="E7" s="1" t="s">
        <v>52</v>
      </c>
    </row>
    <row r="10" spans="1:8" ht="15.75" thickBot="1" x14ac:dyDescent="0.3"/>
    <row r="11" spans="1:8" ht="15.75" thickBot="1" x14ac:dyDescent="0.3">
      <c r="A11" s="3" t="s">
        <v>16</v>
      </c>
      <c r="B11" s="4" t="s">
        <v>17</v>
      </c>
    </row>
    <row r="12" spans="1:8" ht="30.75" thickBot="1" x14ac:dyDescent="0.3">
      <c r="A12" s="5" t="s">
        <v>18</v>
      </c>
      <c r="B12" s="6" t="s">
        <v>19</v>
      </c>
      <c r="H12" s="5" t="s">
        <v>18</v>
      </c>
    </row>
    <row r="13" spans="1:8" ht="30.75" thickBot="1" x14ac:dyDescent="0.3">
      <c r="A13" s="5" t="s">
        <v>20</v>
      </c>
      <c r="B13" s="6" t="s">
        <v>21</v>
      </c>
      <c r="H13" s="5" t="s">
        <v>20</v>
      </c>
    </row>
    <row r="14" spans="1:8" ht="45.75" thickBot="1" x14ac:dyDescent="0.3">
      <c r="A14" s="5" t="s">
        <v>22</v>
      </c>
      <c r="B14" s="6" t="s">
        <v>23</v>
      </c>
      <c r="H14" s="5" t="s">
        <v>22</v>
      </c>
    </row>
    <row r="15" spans="1:8" ht="45.75" thickBot="1" x14ac:dyDescent="0.3">
      <c r="A15" s="5" t="s">
        <v>24</v>
      </c>
      <c r="B15" s="6" t="s">
        <v>25</v>
      </c>
      <c r="H15" s="5" t="s">
        <v>24</v>
      </c>
    </row>
    <row r="18" spans="1:2" ht="14.45" x14ac:dyDescent="0.3">
      <c r="A18" s="1" t="s">
        <v>2</v>
      </c>
      <c r="B18" s="12" t="s">
        <v>37</v>
      </c>
    </row>
    <row r="19" spans="1:2" ht="14.45" x14ac:dyDescent="0.3">
      <c r="A19" s="1" t="s">
        <v>3</v>
      </c>
      <c r="B19" s="12" t="s">
        <v>38</v>
      </c>
    </row>
    <row r="20" spans="1:2" x14ac:dyDescent="0.25">
      <c r="A20" s="1" t="s">
        <v>4</v>
      </c>
      <c r="B20" s="12" t="s">
        <v>39</v>
      </c>
    </row>
    <row r="21" spans="1:2" x14ac:dyDescent="0.25">
      <c r="A21" s="1" t="s">
        <v>36</v>
      </c>
      <c r="B21" s="12" t="s">
        <v>40</v>
      </c>
    </row>
    <row r="23" spans="1:2" x14ac:dyDescent="0.25">
      <c r="A23" s="1" t="s">
        <v>36</v>
      </c>
    </row>
    <row r="24" spans="1:2" x14ac:dyDescent="0.25">
      <c r="A24" s="1" t="s">
        <v>4</v>
      </c>
    </row>
    <row r="25" spans="1:2" x14ac:dyDescent="0.25">
      <c r="A25" s="1" t="s">
        <v>3</v>
      </c>
    </row>
    <row r="26" spans="1:2" x14ac:dyDescent="0.25">
      <c r="A26" s="1"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User Guide</vt:lpstr>
      <vt:lpstr>Rating Input</vt:lpstr>
      <vt:lpstr>Data Summary</vt:lpstr>
      <vt:lpstr>Summary Sheet(To Print)</vt:lpstr>
      <vt:lpstr>Info - Do not touch</vt:lpstr>
      <vt:lpstr>'Data Summary'!Print_Area</vt:lpstr>
      <vt:lpstr>'Summary Sheet(To Print)'!Print_Area</vt:lpstr>
      <vt:lpstr>'User Guide'!Print_Area</vt:lpstr>
      <vt:lpstr>Rating</vt:lpstr>
      <vt:lpstr>Rating3</vt:lpstr>
      <vt:lpstr>Rating4</vt:lpstr>
      <vt:lpstr>Ratings</vt:lpstr>
      <vt:lpstr>Ratings2</vt:lpstr>
    </vt:vector>
  </TitlesOfParts>
  <Company>American Institutes for Research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Shively</dc:creator>
  <cp:lastModifiedBy>Kathleen Massey</cp:lastModifiedBy>
  <cp:lastPrinted>2012-11-26T21:41:51Z</cp:lastPrinted>
  <dcterms:created xsi:type="dcterms:W3CDTF">2012-07-12T19:37:45Z</dcterms:created>
  <dcterms:modified xsi:type="dcterms:W3CDTF">2014-08-10T20:24:15Z</dcterms:modified>
</cp:coreProperties>
</file>